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7.2019" sheetId="1" r:id="rId1"/>
  </sheets>
  <definedNames>
    <definedName name="_xlnm.Print_Titles" localSheetId="0">'исполнение на 01.07.2019'!$6:$7</definedName>
  </definedNames>
  <calcPr fullCalcOnLoad="1"/>
</workbook>
</file>

<file path=xl/sharedStrings.xml><?xml version="1.0" encoding="utf-8"?>
<sst xmlns="http://schemas.openxmlformats.org/spreadsheetml/2006/main" count="116" uniqueCount="95">
  <si>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</si>
  <si>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</si>
  <si>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</si>
  <si>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</si>
  <si>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</si>
  <si>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</si>
  <si>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</si>
  <si>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</si>
  <si>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</si>
  <si>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</si>
  <si>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</si>
  <si>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</si>
  <si>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</si>
  <si>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</si>
  <si>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</si>
  <si>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</si>
  <si>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</si>
  <si>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</si>
  <si>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</si>
  <si>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</si>
  <si>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</si>
  <si>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</si>
  <si>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</si>
  <si>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</si>
  <si>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</si>
  <si>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</si>
  <si>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</si>
  <si>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</si>
  <si>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</si>
  <si>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</si>
  <si>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</si>
  <si>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</si>
  <si>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</si>
  <si>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</si>
  <si>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</si>
  <si>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</si>
  <si>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</si>
  <si>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</si>
  <si>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</si>
  <si>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</si>
  <si>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</si>
  <si>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</si>
  <si>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</si>
  <si>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</si>
  <si>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</si>
  <si>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</si>
  <si>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</si>
  <si>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</si>
  <si>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</si>
  <si>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</si>
  <si>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</si>
  <si>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</si>
  <si>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</si>
  <si>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</si>
  <si>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</si>
  <si>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</si>
  <si>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</si>
  <si>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</si>
  <si>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</si>
  <si>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</si>
  <si>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</si>
  <si>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</si>
  <si>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</si>
  <si>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</si>
  <si>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</si>
  <si>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</si>
  <si>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</si>
  <si>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</si>
  <si>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</si>
  <si>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</si>
  <si>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</si>
  <si>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</si>
  <si>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</si>
  <si>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</si>
  <si>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</si>
  <si>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</si>
  <si>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</si>
  <si>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</si>
  <si>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</si>
  <si>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</si>
  <si>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</si>
  <si>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</si>
  <si>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</si>
  <si>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</si>
  <si>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</si>
  <si>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</si>
  <si>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</si>
  <si>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</si>
  <si>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</si>
  <si>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</si>
  <si>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</si>
  <si>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по состоянию на 01 июля 2019 года</t>
  </si>
  <si>
    <t>План с учетом изменений на 01.07.2019 года</t>
  </si>
  <si>
    <t>Исполнено на 01.07.2019 года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</si>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</sst>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88">
      <selection activeCell="T96" sqref="T96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92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93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2498322520.1699996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1169241758.34</v>
      </c>
      <c r="U8" s="45">
        <f>ROUND(T8/F8*100,2)</f>
        <v>46.8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532564886.38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264737083.53000003</v>
      </c>
      <c r="U9" s="45">
        <f>ROUND(T9/F9*100,2)</f>
        <v>49.71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367913100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188111929.48000002</v>
      </c>
      <c r="U10" s="41">
        <f>ROUND(T10/F10*100,2)</f>
        <v>51.13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34846600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22779970.05</v>
      </c>
      <c r="U11" s="41">
        <f aca="true" t="shared" si="2" ref="U11:U29">ROUND(T11/F11*100,2)</f>
        <v>65.37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333066500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165331959.43</v>
      </c>
      <c r="U12" s="41">
        <f t="shared" si="2"/>
        <v>49.64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19543300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10283756.4</v>
      </c>
      <c r="U13" s="41">
        <f t="shared" si="2"/>
        <v>52.62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23340700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11921816.39</v>
      </c>
      <c r="U14" s="41">
        <f t="shared" si="2"/>
        <v>51.08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37523000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16918061.98</v>
      </c>
      <c r="U15" s="41">
        <f t="shared" si="2"/>
        <v>45.09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16882200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2301068.03</v>
      </c>
      <c r="U16" s="41">
        <f t="shared" si="2"/>
        <v>13.63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20640800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14616993.95</v>
      </c>
      <c r="U17" s="41">
        <f t="shared" si="2"/>
        <v>70.82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7195400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4073973.95</v>
      </c>
      <c r="U18" s="41">
        <f t="shared" si="2"/>
        <v>56.62</v>
      </c>
      <c r="V18" s="9"/>
      <c r="W18" s="9"/>
      <c r="X18" s="9"/>
    </row>
    <row r="19" spans="1:24" ht="38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e">
        <f t="shared" si="2"/>
        <v>#DIV/0!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40577300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17311126.78</v>
      </c>
      <c r="U20" s="41">
        <f t="shared" si="2"/>
        <v>42.66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10665100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2808970.88</v>
      </c>
      <c r="U21" s="41">
        <f t="shared" si="2"/>
        <v>26.34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810586.38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896133.08</v>
      </c>
      <c r="U22" s="41">
        <f t="shared" si="2"/>
        <v>110.55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18461500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9091583.05</v>
      </c>
      <c r="U23" s="41">
        <f t="shared" si="2"/>
        <v>49.25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6534900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3374336.06</v>
      </c>
      <c r="U24" s="41">
        <f t="shared" si="2"/>
        <v>51.64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-54604.52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1965757633.7899997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904504674.81</v>
      </c>
      <c r="U26" s="45">
        <f t="shared" si="2"/>
        <v>46.01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1975252725.31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914654003.03</v>
      </c>
      <c r="U27" s="41">
        <f t="shared" si="2"/>
        <v>46.31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628086.82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v>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90</v>
      </c>
      <c r="B30" s="46"/>
      <c r="C30" s="46"/>
      <c r="D30" s="46"/>
      <c r="E30" s="46"/>
      <c r="F30" s="43">
        <v>1978672.54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2285323.31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-12101850.88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-12434651.53</v>
      </c>
      <c r="U31" s="41" t="s">
        <v>87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2567680604.2000003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1184735628.75</v>
      </c>
      <c r="U34" s="30">
        <f aca="true" t="shared" si="5" ref="U34:U43">ROUND(T34/F34*100,2)</f>
        <v>46.14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146952605.38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58863148.199999996</v>
      </c>
      <c r="U35" s="30">
        <f t="shared" si="5"/>
        <v>40.06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2297770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950431.91</v>
      </c>
      <c r="U36" s="30">
        <f t="shared" si="5"/>
        <v>41.36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3554850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1455982.93</v>
      </c>
      <c r="U37" s="30">
        <f t="shared" si="5"/>
        <v>40.96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63703420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26910642.81</v>
      </c>
      <c r="U38" s="30">
        <f t="shared" si="5"/>
        <v>42.24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9500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15889710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6938898.76</v>
      </c>
      <c r="U40" s="30">
        <f t="shared" si="5"/>
        <v>43.67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94</v>
      </c>
      <c r="B42" s="5"/>
      <c r="C42" s="5"/>
      <c r="D42" s="5"/>
      <c r="E42" s="5"/>
      <c r="F42" s="31">
        <v>1406169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1406169</v>
      </c>
      <c r="U42" s="30">
        <f t="shared" si="5"/>
        <v>100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59141186.38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21201022.79</v>
      </c>
      <c r="U44" s="30">
        <f aca="true" t="shared" si="7" ref="U44:U80">ROUND(T44/F44*100,2)</f>
        <v>35.85</v>
      </c>
      <c r="V44" s="6">
        <v>0</v>
      </c>
      <c r="W44" s="7">
        <v>0</v>
      </c>
      <c r="X44" s="6">
        <v>0</v>
      </c>
    </row>
    <row r="45" spans="1:24" ht="38.25">
      <c r="A45" s="29" t="s">
        <v>3</v>
      </c>
      <c r="B45" s="5"/>
      <c r="C45" s="5"/>
      <c r="D45" s="5"/>
      <c r="E45" s="5"/>
      <c r="F45" s="32">
        <f>F46+F47</f>
        <v>17658031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8323791.84</v>
      </c>
      <c r="U45" s="30">
        <f t="shared" si="7"/>
        <v>47.14</v>
      </c>
      <c r="V45" s="6">
        <v>0</v>
      </c>
      <c r="W45" s="7">
        <v>0</v>
      </c>
      <c r="X45" s="6">
        <v>0</v>
      </c>
    </row>
    <row r="46" spans="1:24" ht="51" outlineLevel="1">
      <c r="A46" s="11" t="s">
        <v>49</v>
      </c>
      <c r="B46" s="5"/>
      <c r="C46" s="5"/>
      <c r="D46" s="5"/>
      <c r="E46" s="5"/>
      <c r="F46" s="31">
        <v>17497314.5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8189275.34</v>
      </c>
      <c r="U46" s="30">
        <f t="shared" si="7"/>
        <v>46.8</v>
      </c>
      <c r="V46" s="6">
        <v>0</v>
      </c>
      <c r="W46" s="7">
        <v>0</v>
      </c>
      <c r="X46" s="6">
        <v>0</v>
      </c>
    </row>
    <row r="47" spans="1:24" ht="38.25" outlineLevel="1">
      <c r="A47" s="11" t="s">
        <v>88</v>
      </c>
      <c r="B47" s="5"/>
      <c r="C47" s="5"/>
      <c r="D47" s="5"/>
      <c r="E47" s="5"/>
      <c r="F47" s="31">
        <v>160716.5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134516.5</v>
      </c>
      <c r="U47" s="30">
        <f t="shared" si="7"/>
        <v>83.7</v>
      </c>
      <c r="V47" s="6"/>
      <c r="W47" s="7"/>
      <c r="X47" s="6"/>
    </row>
    <row r="48" spans="1:24" ht="15">
      <c r="A48" s="13" t="s">
        <v>4</v>
      </c>
      <c r="B48" s="5"/>
      <c r="C48" s="5"/>
      <c r="D48" s="5"/>
      <c r="E48" s="5"/>
      <c r="F48" s="32">
        <f>SUM(F49:F52)</f>
        <v>278515138.28000003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100053172.50999999</v>
      </c>
      <c r="U48" s="30">
        <f t="shared" si="7"/>
        <v>35.92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50</v>
      </c>
      <c r="B49" s="5"/>
      <c r="C49" s="5"/>
      <c r="D49" s="5"/>
      <c r="E49" s="5"/>
      <c r="F49" s="31">
        <v>7272574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3554420.04</v>
      </c>
      <c r="U49" s="30">
        <f t="shared" si="7"/>
        <v>48.87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51</v>
      </c>
      <c r="B50" s="5"/>
      <c r="C50" s="5"/>
      <c r="D50" s="5"/>
      <c r="E50" s="5"/>
      <c r="F50" s="31">
        <v>73074200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28138706.84</v>
      </c>
      <c r="U50" s="30">
        <f t="shared" si="7"/>
        <v>38.51</v>
      </c>
      <c r="V50" s="6">
        <v>0</v>
      </c>
      <c r="W50" s="7">
        <v>0</v>
      </c>
      <c r="X50" s="6">
        <v>0</v>
      </c>
    </row>
    <row r="51" spans="1:24" ht="15" outlineLevel="1">
      <c r="A51" s="14" t="s">
        <v>52</v>
      </c>
      <c r="B51" s="5"/>
      <c r="C51" s="5"/>
      <c r="D51" s="5"/>
      <c r="E51" s="5"/>
      <c r="F51" s="31">
        <v>179617487.71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65689276.81</v>
      </c>
      <c r="U51" s="30">
        <f t="shared" si="7"/>
        <v>36.57</v>
      </c>
      <c r="V51" s="6">
        <v>0</v>
      </c>
      <c r="W51" s="7">
        <v>0</v>
      </c>
      <c r="X51" s="6">
        <v>0</v>
      </c>
    </row>
    <row r="52" spans="1:24" ht="25.5" outlineLevel="1">
      <c r="A52" s="14" t="s">
        <v>53</v>
      </c>
      <c r="B52" s="5"/>
      <c r="C52" s="5"/>
      <c r="D52" s="5"/>
      <c r="E52" s="5"/>
      <c r="F52" s="31">
        <v>18550876.57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2670768.82</v>
      </c>
      <c r="U52" s="30">
        <f t="shared" si="7"/>
        <v>14.4</v>
      </c>
      <c r="V52" s="6">
        <v>0</v>
      </c>
      <c r="W52" s="7">
        <v>0</v>
      </c>
      <c r="X52" s="6">
        <v>0</v>
      </c>
    </row>
    <row r="53" spans="1:24" ht="25.5">
      <c r="A53" s="29" t="s">
        <v>73</v>
      </c>
      <c r="B53" s="5"/>
      <c r="C53" s="5"/>
      <c r="D53" s="5"/>
      <c r="E53" s="5"/>
      <c r="F53" s="32">
        <f>SUM(F54:F57)</f>
        <v>184074691.6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31460268.55</v>
      </c>
      <c r="U53" s="30">
        <f t="shared" si="7"/>
        <v>17.09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54</v>
      </c>
      <c r="B54" s="5"/>
      <c r="C54" s="5"/>
      <c r="D54" s="5"/>
      <c r="E54" s="5"/>
      <c r="F54" s="31">
        <v>18457070.4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2156640.8</v>
      </c>
      <c r="U54" s="30">
        <f t="shared" si="7"/>
        <v>11.68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55</v>
      </c>
      <c r="B55" s="5"/>
      <c r="C55" s="5"/>
      <c r="D55" s="5"/>
      <c r="E55" s="5"/>
      <c r="F55" s="31">
        <v>23400171.1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7900</v>
      </c>
      <c r="U55" s="30">
        <f t="shared" si="7"/>
        <v>0.03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56</v>
      </c>
      <c r="B56" s="5"/>
      <c r="C56" s="5"/>
      <c r="D56" s="5"/>
      <c r="E56" s="5"/>
      <c r="F56" s="31">
        <v>102969152.58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10982350.22</v>
      </c>
      <c r="U56" s="30">
        <f t="shared" si="7"/>
        <v>10.67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57</v>
      </c>
      <c r="B57" s="5"/>
      <c r="C57" s="5"/>
      <c r="D57" s="5"/>
      <c r="E57" s="5"/>
      <c r="F57" s="31">
        <v>39248297.52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18313377.53</v>
      </c>
      <c r="U57" s="30">
        <f t="shared" si="7"/>
        <v>46.66</v>
      </c>
      <c r="V57" s="6">
        <v>0</v>
      </c>
      <c r="W57" s="7">
        <v>0</v>
      </c>
      <c r="X57" s="6">
        <v>0</v>
      </c>
    </row>
    <row r="58" spans="1:24" ht="15">
      <c r="A58" s="4" t="s">
        <v>5</v>
      </c>
      <c r="B58" s="5"/>
      <c r="C58" s="5"/>
      <c r="D58" s="5"/>
      <c r="E58" s="5"/>
      <c r="F58" s="32">
        <f>F59</f>
        <v>4720370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2300648.64</v>
      </c>
      <c r="U58" s="30">
        <f t="shared" si="7"/>
        <v>48.74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58</v>
      </c>
      <c r="B59" s="5"/>
      <c r="C59" s="5"/>
      <c r="D59" s="5"/>
      <c r="E59" s="5"/>
      <c r="F59" s="31">
        <v>4720370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2300648.64</v>
      </c>
      <c r="U59" s="30">
        <f t="shared" si="7"/>
        <v>48.74</v>
      </c>
      <c r="V59" s="6">
        <v>0</v>
      </c>
      <c r="W59" s="7">
        <v>0</v>
      </c>
      <c r="X59" s="6">
        <v>0</v>
      </c>
    </row>
    <row r="60" spans="1:24" ht="15">
      <c r="A60" s="4" t="s">
        <v>6</v>
      </c>
      <c r="B60" s="5"/>
      <c r="C60" s="5"/>
      <c r="D60" s="5"/>
      <c r="E60" s="5"/>
      <c r="F60" s="32">
        <f>SUM(F61:F65)</f>
        <v>1378137362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708736897.1700001</v>
      </c>
      <c r="U60" s="30">
        <f t="shared" si="7"/>
        <v>51.43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59</v>
      </c>
      <c r="B61" s="5"/>
      <c r="C61" s="5"/>
      <c r="D61" s="5"/>
      <c r="E61" s="5"/>
      <c r="F61" s="31">
        <v>617063015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293337001.91</v>
      </c>
      <c r="U61" s="30">
        <f t="shared" si="7"/>
        <v>47.54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60</v>
      </c>
      <c r="B62" s="5"/>
      <c r="C62" s="5"/>
      <c r="D62" s="5"/>
      <c r="E62" s="5"/>
      <c r="F62" s="31">
        <v>483759692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273408193.31</v>
      </c>
      <c r="U62" s="30">
        <f t="shared" si="7"/>
        <v>56.52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89</v>
      </c>
      <c r="B63" s="5"/>
      <c r="C63" s="5"/>
      <c r="D63" s="5"/>
      <c r="E63" s="5"/>
      <c r="F63" s="31">
        <v>179314904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102501382.68</v>
      </c>
      <c r="U63" s="30">
        <f t="shared" si="7"/>
        <v>57.16</v>
      </c>
      <c r="V63" s="6"/>
      <c r="W63" s="7"/>
      <c r="X63" s="6"/>
    </row>
    <row r="64" spans="1:24" ht="15" outlineLevel="1">
      <c r="A64" s="11" t="s">
        <v>83</v>
      </c>
      <c r="B64" s="5"/>
      <c r="C64" s="5"/>
      <c r="D64" s="5"/>
      <c r="E64" s="5"/>
      <c r="F64" s="31">
        <v>31088197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13901979.84</v>
      </c>
      <c r="U64" s="30">
        <f t="shared" si="7"/>
        <v>44.72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61</v>
      </c>
      <c r="B65" s="5"/>
      <c r="C65" s="5"/>
      <c r="D65" s="5"/>
      <c r="E65" s="5"/>
      <c r="F65" s="31">
        <v>66911554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25588339.43</v>
      </c>
      <c r="U65" s="30">
        <f t="shared" si="7"/>
        <v>38.24</v>
      </c>
      <c r="V65" s="6">
        <v>0</v>
      </c>
      <c r="W65" s="7">
        <v>0</v>
      </c>
      <c r="X65" s="6">
        <v>0</v>
      </c>
    </row>
    <row r="66" spans="1:24" ht="15">
      <c r="A66" s="4" t="s">
        <v>7</v>
      </c>
      <c r="B66" s="5"/>
      <c r="C66" s="5"/>
      <c r="D66" s="5"/>
      <c r="E66" s="5"/>
      <c r="F66" s="32">
        <f>F67+F68</f>
        <v>175419834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96650036.61</v>
      </c>
      <c r="U66" s="30">
        <f t="shared" si="7"/>
        <v>55.1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62</v>
      </c>
      <c r="B67" s="5"/>
      <c r="C67" s="5"/>
      <c r="D67" s="5"/>
      <c r="E67" s="5"/>
      <c r="F67" s="31">
        <v>123696252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69868249</v>
      </c>
      <c r="U67" s="30">
        <f t="shared" si="7"/>
        <v>56.48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77</v>
      </c>
      <c r="B68" s="5"/>
      <c r="C68" s="5"/>
      <c r="D68" s="5"/>
      <c r="E68" s="5"/>
      <c r="F68" s="31">
        <v>51723582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26781787.61</v>
      </c>
      <c r="U68" s="30">
        <f t="shared" si="7"/>
        <v>51.78</v>
      </c>
      <c r="V68" s="6"/>
      <c r="W68" s="7"/>
      <c r="X68" s="6"/>
    </row>
    <row r="69" spans="1:24" ht="15">
      <c r="A69" s="4" t="s">
        <v>8</v>
      </c>
      <c r="B69" s="5"/>
      <c r="C69" s="5"/>
      <c r="D69" s="5"/>
      <c r="E69" s="5"/>
      <c r="F69" s="32">
        <f>SUM(F70:F74)</f>
        <v>141542154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65646902.42</v>
      </c>
      <c r="U69" s="30">
        <f t="shared" si="7"/>
        <v>46.38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63</v>
      </c>
      <c r="B70" s="5"/>
      <c r="C70" s="5"/>
      <c r="D70" s="5"/>
      <c r="E70" s="5"/>
      <c r="F70" s="31">
        <v>4113000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1908191.06</v>
      </c>
      <c r="U70" s="30">
        <f t="shared" si="7"/>
        <v>46.39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64</v>
      </c>
      <c r="B71" s="5"/>
      <c r="C71" s="5"/>
      <c r="D71" s="5"/>
      <c r="E71" s="5"/>
      <c r="F71" s="31">
        <v>69111520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27818165.76</v>
      </c>
      <c r="U71" s="30">
        <f t="shared" si="7"/>
        <v>40.25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65</v>
      </c>
      <c r="B72" s="5"/>
      <c r="C72" s="5"/>
      <c r="D72" s="5"/>
      <c r="E72" s="5"/>
      <c r="F72" s="31">
        <v>12806540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9453384</v>
      </c>
      <c r="U72" s="30">
        <f t="shared" si="7"/>
        <v>73.82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66</v>
      </c>
      <c r="B73" s="5"/>
      <c r="C73" s="5"/>
      <c r="D73" s="5"/>
      <c r="E73" s="5"/>
      <c r="F73" s="31">
        <v>19779300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9768831.32</v>
      </c>
      <c r="U73" s="30">
        <f t="shared" si="7"/>
        <v>49.39</v>
      </c>
      <c r="V73" s="6">
        <v>0</v>
      </c>
      <c r="W73" s="7">
        <v>0</v>
      </c>
      <c r="X73" s="6">
        <v>0</v>
      </c>
    </row>
    <row r="74" spans="1:24" ht="25.5" outlineLevel="1">
      <c r="A74" s="11" t="s">
        <v>67</v>
      </c>
      <c r="B74" s="5"/>
      <c r="C74" s="5"/>
      <c r="D74" s="5"/>
      <c r="E74" s="5"/>
      <c r="F74" s="31">
        <v>35731794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16698330.28</v>
      </c>
      <c r="U74" s="30">
        <f t="shared" si="7"/>
        <v>46.73</v>
      </c>
      <c r="V74" s="6">
        <v>0</v>
      </c>
      <c r="W74" s="7">
        <v>0</v>
      </c>
      <c r="X74" s="6">
        <v>0</v>
      </c>
    </row>
    <row r="75" spans="1:24" ht="15">
      <c r="A75" s="4" t="s">
        <v>9</v>
      </c>
      <c r="B75" s="5"/>
      <c r="C75" s="5"/>
      <c r="D75" s="5"/>
      <c r="E75" s="5"/>
      <c r="F75" s="32">
        <f>SUM(F76:F78)</f>
        <v>237460417.94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112700762.81</v>
      </c>
      <c r="U75" s="30">
        <f t="shared" si="7"/>
        <v>47.46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68</v>
      </c>
      <c r="B76" s="5"/>
      <c r="C76" s="5"/>
      <c r="D76" s="5"/>
      <c r="E76" s="5"/>
      <c r="F76" s="31">
        <v>178444352.94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81942214.25</v>
      </c>
      <c r="U76" s="30">
        <f t="shared" si="7"/>
        <v>45.92</v>
      </c>
      <c r="V76" s="6">
        <v>0</v>
      </c>
      <c r="W76" s="7">
        <v>0</v>
      </c>
      <c r="X76" s="6">
        <v>0</v>
      </c>
    </row>
    <row r="77" spans="1:24" ht="15" outlineLevel="1">
      <c r="A77" s="11" t="s">
        <v>69</v>
      </c>
      <c r="B77" s="5"/>
      <c r="C77" s="5"/>
      <c r="D77" s="5"/>
      <c r="E77" s="5"/>
      <c r="F77" s="31">
        <v>52490265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28014074.43</v>
      </c>
      <c r="U77" s="30">
        <f t="shared" si="7"/>
        <v>53.37</v>
      </c>
      <c r="V77" s="6">
        <v>0</v>
      </c>
      <c r="W77" s="7">
        <v>0</v>
      </c>
      <c r="X77" s="6">
        <v>0</v>
      </c>
    </row>
    <row r="78" spans="1:24" ht="25.5" outlineLevel="1">
      <c r="A78" s="11" t="s">
        <v>70</v>
      </c>
      <c r="B78" s="5"/>
      <c r="C78" s="5"/>
      <c r="D78" s="5"/>
      <c r="E78" s="5"/>
      <c r="F78" s="31">
        <v>6525800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2744474.13</v>
      </c>
      <c r="U78" s="30">
        <f t="shared" si="7"/>
        <v>42.06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3200000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30">
        <f t="shared" si="7"/>
        <v>0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3200000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>
        <f t="shared" si="7"/>
        <v>0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-69358084.03000069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-15493870.410000086</v>
      </c>
      <c r="U81" s="20"/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69358084.02999973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15493870.409999892</v>
      </c>
      <c r="U82" s="20"/>
      <c r="V82" s="1"/>
      <c r="W82" s="1"/>
      <c r="X82" s="1"/>
    </row>
    <row r="83" spans="1:24" ht="26.25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/>
      <c r="V83" s="8"/>
      <c r="W83" s="8"/>
      <c r="X83" s="8"/>
    </row>
    <row r="84" spans="1:21" ht="39">
      <c r="A84" s="26" t="s">
        <v>35</v>
      </c>
      <c r="B84" s="27"/>
      <c r="C84" s="27"/>
      <c r="D84" s="27"/>
      <c r="E84" s="27"/>
      <c r="F84" s="35">
        <v>29050000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/>
    </row>
    <row r="85" spans="1:21" ht="39">
      <c r="A85" s="26" t="s">
        <v>36</v>
      </c>
      <c r="B85" s="27"/>
      <c r="C85" s="27"/>
      <c r="D85" s="27"/>
      <c r="E85" s="27"/>
      <c r="F85" s="35">
        <v>29050000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33.75" customHeight="1">
      <c r="A86" s="26" t="s">
        <v>86</v>
      </c>
      <c r="B86" s="27"/>
      <c r="C86" s="27"/>
      <c r="D86" s="27"/>
      <c r="E86" s="27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20"/>
    </row>
    <row r="87" spans="1:21" ht="41.25" customHeight="1">
      <c r="A87" s="26" t="s">
        <v>85</v>
      </c>
      <c r="B87" s="27"/>
      <c r="C87" s="27"/>
      <c r="D87" s="27"/>
      <c r="E87" s="27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/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/>
    </row>
    <row r="89" spans="1:21" ht="26.25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71079408.05</v>
      </c>
      <c r="U89" s="20"/>
    </row>
    <row r="90" spans="1:21" ht="90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71079408.05</v>
      </c>
      <c r="U90" s="20"/>
    </row>
    <row r="91" spans="1:21" ht="26.25">
      <c r="A91" s="26" t="s">
        <v>37</v>
      </c>
      <c r="B91" s="27"/>
      <c r="C91" s="27"/>
      <c r="D91" s="27"/>
      <c r="E91" s="27"/>
      <c r="F91" s="35">
        <f>SUM(F93,F95)</f>
        <v>69358084.02999973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-55585537.640000105</v>
      </c>
      <c r="U91" s="20"/>
    </row>
    <row r="92" spans="1:21" ht="15">
      <c r="A92" s="27" t="s">
        <v>38</v>
      </c>
      <c r="B92" s="27"/>
      <c r="C92" s="27"/>
      <c r="D92" s="27"/>
      <c r="E92" s="27"/>
      <c r="F92" s="35">
        <f>F93</f>
        <v>-2527372520.17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-1881032167.25</v>
      </c>
      <c r="U92" s="20"/>
    </row>
    <row r="93" spans="1:21" ht="26.25">
      <c r="A93" s="26" t="s">
        <v>39</v>
      </c>
      <c r="B93" s="27"/>
      <c r="C93" s="27"/>
      <c r="D93" s="27"/>
      <c r="E93" s="27"/>
      <c r="F93" s="35">
        <v>-2527372520.17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-1881032167.25</v>
      </c>
      <c r="U93" s="20"/>
    </row>
    <row r="94" spans="1:21" ht="15">
      <c r="A94" s="26" t="s">
        <v>40</v>
      </c>
      <c r="B94" s="27"/>
      <c r="C94" s="27"/>
      <c r="D94" s="27"/>
      <c r="E94" s="27"/>
      <c r="F94" s="35">
        <f>F95</f>
        <v>2596730604.2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1825446629.61</v>
      </c>
      <c r="U94" s="20"/>
    </row>
    <row r="95" spans="1:21" ht="26.25">
      <c r="A95" s="26" t="s">
        <v>41</v>
      </c>
      <c r="B95" s="27"/>
      <c r="C95" s="27"/>
      <c r="D95" s="27"/>
      <c r="E95" s="27"/>
      <c r="F95" s="35">
        <v>2596730604.2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1825446629.61</v>
      </c>
      <c r="U95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2019-07-09T07:12:31Z</dcterms:modified>
  <cp:category/>
  <cp:version/>
  <cp:contentType/>
  <cp:contentStatus/>
</cp:coreProperties>
</file>