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330"/>
  </bookViews>
  <sheets>
    <sheet name="Оценочный лист " sheetId="1" r:id="rId1"/>
  </sheets>
  <definedNames>
    <definedName name="_xlnm._FilterDatabase" localSheetId="0" hidden="1">'Оценочный лист '!$A$8:$J$51</definedName>
    <definedName name="_xlnm.Print_Area" localSheetId="0">'Оценочный лист '!$A$3:$I$51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1" l="1"/>
  <c r="H35" i="1"/>
  <c r="H20" i="1"/>
  <c r="H24" i="1"/>
  <c r="H16" i="1"/>
  <c r="H13" i="1" l="1"/>
  <c r="H45" i="1"/>
  <c r="H34" i="1" l="1"/>
  <c r="H12" i="1" s="1"/>
  <c r="H10" i="1" s="1"/>
  <c r="F5" i="1" s="1"/>
</calcChain>
</file>

<file path=xl/sharedStrings.xml><?xml version="1.0" encoding="utf-8"?>
<sst xmlns="http://schemas.openxmlformats.org/spreadsheetml/2006/main" count="222" uniqueCount="205">
  <si>
    <t>ГОТОВ С УСЛОВИЯМИ</t>
  </si>
  <si>
    <t>ИНДЕКС ГОТОВНОСТИ по ТСО</t>
  </si>
  <si>
    <t>Ограничения Ккач.строит, Кгидр, Кочист.промыв</t>
  </si>
  <si>
    <t>НЕТ (Итсо среднеарифметическое от индексов готовности по СЦТ)</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</si>
  <si>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</si>
  <si>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</si>
  <si>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</si>
  <si>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</si>
  <si>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</si>
  <si>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</si>
  <si>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(формула)</t>
  </si>
  <si>
    <t>Замечание</t>
  </si>
  <si>
    <t>Наименование ЕТО (при наличии)</t>
  </si>
  <si>
    <t>ИНДЕКС ГОТОВНОСТИ по СЦТ</t>
  </si>
  <si>
    <t>Уровень готовности (готов, готов с условиями, не готов)</t>
  </si>
  <si>
    <t>Готов И≥0,9, 
Готов с условиями 0,8≤И˂0,9
Не готов И˂0,8</t>
  </si>
  <si>
    <t>1</t>
  </si>
  <si>
    <t>–</t>
  </si>
  <si>
    <t>1.1</t>
  </si>
  <si>
    <r>
      <t>К</t>
    </r>
    <r>
      <rPr>
        <sz val="8"/>
        <color theme="1"/>
        <rFont val="Times New Roman"/>
        <charset val="204"/>
      </rPr>
      <t>функц</t>
    </r>
  </si>
  <si>
    <t>1.1.1</t>
  </si>
  <si>
    <r>
      <t>К</t>
    </r>
    <r>
      <rPr>
        <sz val="8"/>
        <color theme="1"/>
        <rFont val="Times New Roman"/>
        <charset val="204"/>
      </rPr>
      <t>шт</t>
    </r>
  </si>
  <si>
    <t xml:space="preserve">Наличие – 1
Отсутствие – 0
</t>
  </si>
  <si>
    <t>1.1.2</t>
  </si>
  <si>
    <t>1.1.3</t>
  </si>
  <si>
    <t>1.1.4</t>
  </si>
  <si>
    <t>1.1.5</t>
  </si>
  <si>
    <t>1.1.6</t>
  </si>
  <si>
    <r>
      <rPr>
        <sz val="12"/>
        <color theme="1"/>
        <rFont val="Times New Roman"/>
        <charset val="204"/>
      </rPr>
      <t>К</t>
    </r>
    <r>
      <rPr>
        <sz val="8"/>
        <color theme="1"/>
        <rFont val="Times New Roman"/>
        <charset val="204"/>
      </rPr>
      <t>знаний</t>
    </r>
  </si>
  <si>
    <t>Наличие – 1
Отсутствие – 0</t>
  </si>
  <si>
    <t xml:space="preserve">Наличие – 1
Отсутствие – 0
</t>
  </si>
  <si>
    <t>1.1.7</t>
  </si>
  <si>
    <r>
      <rPr>
        <sz val="12"/>
        <color theme="1"/>
        <rFont val="Times New Roman"/>
        <charset val="204"/>
      </rPr>
      <t>К</t>
    </r>
    <r>
      <rPr>
        <sz val="8"/>
        <color theme="1"/>
        <rFont val="Times New Roman"/>
        <charset val="204"/>
      </rPr>
      <t>обуч</t>
    </r>
  </si>
  <si>
    <t>1.1.8</t>
  </si>
  <si>
    <r>
      <rPr>
        <sz val="12"/>
        <color theme="1"/>
        <rFont val="Times New Roman"/>
        <charset val="204"/>
      </rPr>
      <t>К</t>
    </r>
    <r>
      <rPr>
        <sz val="8"/>
        <color theme="1"/>
        <rFont val="Times New Roman"/>
        <charset val="204"/>
      </rPr>
      <t>отв</t>
    </r>
  </si>
  <si>
    <r>
      <rPr>
        <sz val="12"/>
        <color theme="1"/>
        <rFont val="Times New Roman"/>
        <charset val="204"/>
      </rPr>
      <t>К</t>
    </r>
    <r>
      <rPr>
        <sz val="8"/>
        <color theme="1"/>
        <rFont val="Times New Roman"/>
        <charset val="204"/>
      </rPr>
      <t>отв неОПО</t>
    </r>
  </si>
  <si>
    <r>
      <rPr>
        <sz val="12"/>
        <color theme="1"/>
        <rFont val="Times New Roman"/>
        <charset val="204"/>
      </rPr>
      <t>К</t>
    </r>
    <r>
      <rPr>
        <sz val="8"/>
        <color theme="1"/>
        <rFont val="Times New Roman"/>
        <charset val="204"/>
      </rPr>
      <t>отв ОПО</t>
    </r>
  </si>
  <si>
    <t>1.1.9</t>
  </si>
  <si>
    <r>
      <rPr>
        <sz val="12"/>
        <color theme="1"/>
        <rFont val="Times New Roman"/>
        <charset val="204"/>
      </rPr>
      <t>К</t>
    </r>
    <r>
      <rPr>
        <sz val="8"/>
        <color theme="1"/>
        <rFont val="Times New Roman"/>
        <charset val="204"/>
      </rPr>
      <t>охр.труда</t>
    </r>
  </si>
  <si>
    <r>
      <rPr>
        <sz val="12"/>
        <color theme="1"/>
        <rFont val="Times New Roman"/>
        <charset val="204"/>
      </rPr>
      <t>К</t>
    </r>
    <r>
      <rPr>
        <sz val="8"/>
        <color theme="1"/>
        <rFont val="Times New Roman"/>
        <charset val="204"/>
      </rPr>
      <t>трен</t>
    </r>
  </si>
  <si>
    <t>1.2</t>
  </si>
  <si>
    <r>
      <rPr>
        <sz val="12"/>
        <color theme="1"/>
        <rFont val="Times New Roman"/>
        <charset val="204"/>
      </rPr>
      <t>К</t>
    </r>
    <r>
      <rPr>
        <sz val="8"/>
        <color theme="1"/>
        <rFont val="Times New Roman"/>
        <charset val="204"/>
      </rPr>
      <t>режим.налад</t>
    </r>
  </si>
  <si>
    <t>1.2.1</t>
  </si>
  <si>
    <r>
      <rPr>
        <sz val="12"/>
        <color theme="1"/>
        <rFont val="Times New Roman"/>
        <charset val="204"/>
      </rPr>
      <t>К</t>
    </r>
    <r>
      <rPr>
        <sz val="8"/>
        <color theme="1"/>
        <rFont val="Times New Roman"/>
        <charset val="204"/>
      </rPr>
      <t>темп.граф</t>
    </r>
  </si>
  <si>
    <t>1.2.2</t>
  </si>
  <si>
    <r>
      <rPr>
        <sz val="12"/>
        <color theme="1"/>
        <rFont val="Times New Roman"/>
        <charset val="204"/>
      </rPr>
      <t>К</t>
    </r>
    <r>
      <rPr>
        <sz val="8"/>
        <color theme="1"/>
        <rFont val="Times New Roman"/>
        <charset val="204"/>
      </rPr>
      <t>режим.карт</t>
    </r>
  </si>
  <si>
    <t>1.3</t>
  </si>
  <si>
    <t>Показатель обеспечения качества теплоносителей</t>
  </si>
  <si>
    <r>
      <t>К</t>
    </r>
    <r>
      <rPr>
        <sz val="8"/>
        <color theme="1"/>
        <rFont val="Times New Roman"/>
        <charset val="204"/>
      </rPr>
      <t>качест</t>
    </r>
  </si>
  <si>
    <t>1.4</t>
  </si>
  <si>
    <t>1.5</t>
  </si>
  <si>
    <t xml:space="preserve">Наличие – 1
Отсутствие – 0
Значение индекса готовности Итсо не может быть более 0,8 в случае, если данный показатель равен 0. 
</t>
  </si>
  <si>
    <t>1.6</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</si>
  <si>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</si>
  <si>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</si>
  <si>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</si>
  <si>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 не ОПО</t>
    </r>
  </si>
  <si>
    <t xml:space="preserve">Наличие – 1
Отсутствие – 0
</t>
  </si>
  <si>
    <r>
      <rPr>
        <sz val="12"/>
        <color theme="1"/>
        <rFont val="Times New Roman"/>
        <charset val="204"/>
      </rPr>
      <t>К</t>
    </r>
    <r>
      <rPr>
        <sz val="8"/>
        <color theme="1"/>
        <rFont val="Times New Roman"/>
        <charset val="204"/>
      </rPr>
      <t>освид ОПО</t>
    </r>
  </si>
  <si>
    <r>
      <rPr>
        <sz val="12"/>
        <color theme="1"/>
        <rFont val="Times New Roman"/>
        <charset val="204"/>
      </rPr>
      <t>К</t>
    </r>
    <r>
      <rPr>
        <sz val="8"/>
        <color theme="1"/>
        <rFont val="Times New Roman"/>
        <charset val="204"/>
      </rPr>
      <t>обслед</t>
    </r>
  </si>
  <si>
    <r>
      <rPr>
        <sz val="12"/>
        <color theme="1"/>
        <rFont val="Times New Roman"/>
        <charset val="204"/>
      </rPr>
      <t xml:space="preserve">Наличие – 1
Отсутствие – 0
</t>
    </r>
    <r>
      <rPr>
        <sz val="12"/>
        <color theme="9" tint="-0.249977111117893"/>
        <rFont val="Times New Roman"/>
        <charset val="204"/>
      </rPr>
      <t xml:space="preserve">
</t>
    </r>
  </si>
  <si>
    <t xml:space="preserve">Наличие – 1
Отсутствие – 0
</t>
  </si>
  <si>
    <r>
      <rPr>
        <sz val="12"/>
        <color theme="1"/>
        <rFont val="Times New Roman"/>
        <charset val="204"/>
      </rPr>
      <t>К</t>
    </r>
    <r>
      <rPr>
        <sz val="8"/>
        <color theme="1"/>
        <rFont val="Times New Roman"/>
        <charset val="204"/>
      </rPr>
      <t>гидр</t>
    </r>
  </si>
  <si>
    <r>
      <rPr>
        <sz val="12"/>
        <color theme="1"/>
        <rFont val="Times New Roman"/>
        <charset val="204"/>
      </rPr>
      <t>К</t>
    </r>
    <r>
      <rPr>
        <sz val="8"/>
        <color theme="1"/>
        <rFont val="Times New Roman"/>
        <charset val="204"/>
      </rPr>
      <t>шурф</t>
    </r>
  </si>
  <si>
    <r>
      <rPr>
        <sz val="12"/>
        <color theme="1"/>
        <rFont val="Times New Roman"/>
        <charset val="204"/>
      </rPr>
      <t>К</t>
    </r>
    <r>
      <rPr>
        <sz val="8"/>
        <color theme="1"/>
        <rFont val="Times New Roman"/>
        <charset val="204"/>
      </rPr>
      <t>очист.промыв</t>
    </r>
  </si>
  <si>
    <r>
      <rPr>
        <sz val="12"/>
        <color theme="1"/>
        <rFont val="Times New Roman"/>
        <charset val="204"/>
      </rPr>
      <t>К</t>
    </r>
    <r>
      <rPr>
        <sz val="8"/>
        <color theme="1"/>
        <rFont val="Times New Roman"/>
        <charset val="204"/>
      </rPr>
      <t>электр.сопр</t>
    </r>
  </si>
  <si>
    <r>
      <rPr>
        <sz val="12"/>
        <color theme="1"/>
        <rFont val="Times New Roman"/>
        <charset val="204"/>
      </rPr>
      <t>К</t>
    </r>
    <r>
      <rPr>
        <sz val="8"/>
        <color theme="1"/>
        <rFont val="Times New Roman"/>
        <charset val="204"/>
      </rPr>
      <t>насос.стан</t>
    </r>
  </si>
  <si>
    <r>
      <rPr>
        <sz val="12"/>
        <color theme="1"/>
        <rFont val="Times New Roman"/>
        <charset val="204"/>
      </rPr>
      <t>К</t>
    </r>
    <r>
      <rPr>
        <sz val="8"/>
        <color theme="1"/>
        <rFont val="Times New Roman"/>
        <charset val="204"/>
      </rPr>
      <t>страх</t>
    </r>
  </si>
  <si>
    <r>
      <rPr>
        <sz val="12"/>
        <color theme="1"/>
        <rFont val="Times New Roman"/>
        <charset val="204"/>
      </rPr>
      <t>К</t>
    </r>
    <r>
      <rPr>
        <sz val="8"/>
        <color theme="1"/>
        <rFont val="Times New Roman"/>
        <charset val="204"/>
      </rPr>
      <t>порядок</t>
    </r>
  </si>
  <si>
    <t xml:space="preserve">Наличие – 1
Отсутствие – 0 
</t>
  </si>
  <si>
    <t>2</t>
  </si>
  <si>
    <r>
      <rPr>
        <sz val="12"/>
        <color theme="1"/>
        <rFont val="Times New Roman"/>
        <charset val="204"/>
      </rPr>
      <t>К</t>
    </r>
    <r>
      <rPr>
        <sz val="8"/>
        <color theme="1"/>
        <rFont val="Times New Roman"/>
        <charset val="204"/>
      </rPr>
      <t>предп</t>
    </r>
  </si>
  <si>
    <t>3</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</si>
  <si>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</si>
  <si>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</si>
  <si>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Значение</t>
  </si>
  <si>
    <t>готов с условиями</t>
  </si>
  <si>
    <t xml:space="preserve">Показатель обеспечения функционирования эксплуатационной, диспетчерской и аварийной служб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</si>
  <si>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</si>
  <si>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</si>
  <si>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(подпункт 9.3.7 пункта 9 Правил)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</si>
  <si>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</si>
  <si>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N 924н &lt;4&gt;
(подпункт 9.3.9 пункта 9 Правил)
</t>
  </si>
  <si>
    <t xml:space="preserve">Документы, предусмотренные подпунктами 9.3.11 и 9.3.22 пункта 9 Правил
</t>
  </si>
  <si>
    <t xml:space="preserve">Показатель проведения наладки тепловых сетей и контроля за режимами потребления тепловой энергии
</t>
  </si>
  <si>
    <t xml:space="preserve">Крежим.налад =
Ктемп.граф * 0,5 +
Крежим.карт * 0,5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</si>
  <si>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</si>
  <si>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 xml:space="preserve">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</si>
  <si>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27 Правил N 511; о проверке плотности (герметичности), настройки и регулировки предохранительных клапанов
(подпункт 9.3.15 пункта 9 Правил)
</t>
  </si>
  <si>
    <t xml:space="preserve">Показатель наличия акта опробования работоспособности оборудования насосных станций
</t>
  </si>
  <si>
    <t xml:space="preserve">Показатель наличия запасов материалов, запорной арматуры, запасных частей, средств механизации
</t>
  </si>
  <si>
    <t xml:space="preserve">Кинвент
</t>
  </si>
  <si>
    <t xml:space="preserve">Количество запасов материалов, запорной арматуры, запасных частей, средств механизации для выполнения срочных внеплановых (аварийных) ремонтных работ согласно последней инвентаризации
</t>
  </si>
  <si>
    <t>-</t>
  </si>
  <si>
    <t>Кперечня</t>
  </si>
  <si>
    <t xml:space="preserve">Количество запасов материалов, запорной арматуры, запасных частей, средств механизации для выполнения срочных внеплановых (аварийных) ремонтных работ согласно перечню
</t>
  </si>
  <si>
    <t xml:space="preserve">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
</t>
  </si>
  <si>
    <t xml:space="preserve">Показатель наличия лицензии Ростехнадзора и договора обязательного страхования гражданской ответственности
</t>
  </si>
  <si>
    <t xml:space="preserve">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
</t>
  </si>
  <si>
    <t xml:space="preserve">Показатель наличия порядка (плана) действий по ликвидации последствий аварийных ситуаций в сфере теплоснабжения
</t>
  </si>
  <si>
    <t xml:space="preserve">Показатель выполнения предписаний, влияющих на надежность работы в отопительный период
</t>
  </si>
  <si>
    <t xml:space="preserve">План подготовки к отопительному периоду
(пункт 3 Правил)
</t>
  </si>
  <si>
    <t>Приложение № 1 к Акту оценки обеспечения готовности к отопительному периоду 2026-2027 годов</t>
  </si>
  <si>
    <t>Оценочный лист для расчета индекса готовности к отопительному периоду владельцев тепловых сетей, не являющихся теплосетевыми организациями</t>
  </si>
  <si>
    <t xml:space="preserve">Иэкс-тсо =
Кзакон о тепл * 0,9 +
Кпредп * 0,05 +
Кплан * 0,05
</t>
  </si>
  <si>
    <t xml:space="preserve">Выполнить требования, установленные пунктами 1 - 4, 6, 7, 9 части 4 статьи 20 Федерального закона от 27 июля 2010 г. N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N 2234 (далее - Правила):
</t>
  </si>
  <si>
    <t xml:space="preserve">Показатель выполнения требований Федерального закона о теплоснабжении
</t>
  </si>
  <si>
    <t>Кзакон о тепл</t>
  </si>
  <si>
    <t xml:space="preserve">Кзакон о тепл =
Кфунк * 0,05 +
Крежим.налад * 0,01 +
Ккачест * 0,01 +
Ккач.строит * 0,3 +
Кнадеж * 0,62 +
Кпорядок * 0,01
</t>
  </si>
  <si>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</si>
  <si>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</si>
  <si>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Кфункц = Кшт * 0,1 +
Кдисп * 0,1 +
Кперечень * 0,1 +
Кэксп/произв.инстр * 0,1 +
Кзнаний * 0,1 +
Кобуч * 0,1 +
Котв * 0,1 +
Кохр.труда * 0,15 +
Ктрен * 0,15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</si>
  <si>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</si>
  <si>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</si>
  <si>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главы V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</si>
  <si>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</si>
  <si>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Кдисп</t>
  </si>
  <si>
    <t xml:space="preserve">Наличие - 1
Отсутствие - 0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</si>
  <si>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9.3.4 пункта 9 Правил)
</t>
  </si>
  <si>
    <t>Кперечень</t>
  </si>
  <si>
    <t xml:space="preserve">Кперечень =
КпереченьОПО * 0,5 + Кперечень неОПО * 0,5
</t>
  </si>
  <si>
    <t>1.1.3.1.</t>
  </si>
  <si>
    <t>1.1.3.2.</t>
  </si>
  <si>
    <t>КпереченьОПО</t>
  </si>
  <si>
    <t>Наличие - 1 Отсутствие - 0</t>
  </si>
  <si>
    <t>Показатель наличия перечня документации эксплуатирующей организации для объектов, не являющихся ОПО</t>
  </si>
  <si>
    <t>Кперечень неОПО</t>
  </si>
  <si>
    <t xml:space="preserve">Утвержденные в соответствии с требованиями пунктов 35 и 38 Правил N 511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</si>
  <si>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эксплуатационных инструкций объектов теплоснабжения и (или) производственных инструкций
</t>
  </si>
  <si>
    <t>Кэкспл/произв.инстр</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</si>
  <si>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N 811 &lt;3&gt; (далее - Правила технической эксплуатации электроустановок потребителей), пунктами 70, 71 Правил N 511,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</si>
  <si>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t>
  </si>
  <si>
    <t>1.1.5.1</t>
  </si>
  <si>
    <t>1.1.5.2</t>
  </si>
  <si>
    <t xml:space="preserve">Кзнаний =
Кпров зн не ОПО * 0,5 +
Кпров зн ОПО * 0,5
</t>
  </si>
  <si>
    <t xml:space="preserve">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
</t>
  </si>
  <si>
    <t>Кпров зн не ОПО</t>
  </si>
  <si>
    <t>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t>
  </si>
  <si>
    <t>Кпров зн ОПО</t>
  </si>
  <si>
    <t xml:space="preserve">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
</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</si>
  <si>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пунктом 7 Правил N 511,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</si>
  <si>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</si>
  <si>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Котв = Котв неОПО * 0,5 + Котв ОПО * 0,5
</t>
  </si>
  <si>
    <t>1.1.7.1</t>
  </si>
  <si>
    <t>1.1.7.2</t>
  </si>
  <si>
    <t xml:space="preserve">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
</t>
  </si>
  <si>
    <t>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t>
  </si>
  <si>
    <t xml:space="preserve">Копии утвержденных в соответствии с пунктами 95, 97 Правил N 511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</si>
  <si>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 xml:space="preserve">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
</t>
  </si>
  <si>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</si>
  <si>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абзацами первым - третьим пункта 125 Правил N 511, а также копии эксплуатационных инструкций по ведению и контролю режимов работы системы теплоснабжения
(подпункт 9.3.11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</si>
  <si>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абзацами первым - третьим пункта 125 Правил N 511,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</si>
  <si>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32, 249, 250, абзацами первым и вторым пункта 251, пунктами 294, 295 и 447 Правил N 511
(подпункт 9.3.22 пункта 9 Правил)
</t>
  </si>
  <si>
    <t xml:space="preserve">Обеспечивать качество теплоносителей (пункт 4 части 4 статьи 20 Федерального закона о теплоснабжении)
</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</si>
  <si>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пунктов 276, 279 Правил N 511, пункта 278 Правил промышленной безопасности
(подпункт 9.3.12 пункта 9 Правил)
</t>
  </si>
  <si>
    <t xml:space="preserve">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
</t>
  </si>
  <si>
    <t xml:space="preserve">Разработанный в соответствии с подпунктом 5 пункта 6 Правил N 511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15 Правил N 511,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</si>
  <si>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Ккач.строит</t>
  </si>
  <si>
    <t xml:space="preserve">Обеспечивать надежное теплоснабжение потребителей (пункт 7 части 4 статьи 20 Федерального закона о теплоснабжении)
</t>
  </si>
  <si>
    <t xml:space="preserve">Документы, предусмотренные подпунктами 9.3.15, 9.3.16, 9.3.18 - 9.3.28 пункта 9 Правил
</t>
  </si>
  <si>
    <t xml:space="preserve">Кнадеж =
Косвид * 0,01 +
Кобслед * 0,05 +
Киспыт * 0,05 +
Кгидр * 0,4 +
Кшурф * 0,02 +
Кочист.промыв * 0,4 +
Кэлектр.сопр * 0,01 +
Кнасос стан * 0,01 +
Кматер * 0,04 +
Кстрах * 0,01
</t>
  </si>
  <si>
    <t>1.5.1</t>
  </si>
  <si>
    <t>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t>
  </si>
  <si>
    <t xml:space="preserve">Косвид =
Косвид не ОПО * 0,5 +
Косвид ОПО * 0,5
</t>
  </si>
  <si>
    <t>1.5.1.1</t>
  </si>
  <si>
    <t>1.5.1.2</t>
  </si>
  <si>
    <t xml:space="preserve">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
</t>
  </si>
  <si>
    <t xml:space="preserve">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
</t>
  </si>
  <si>
    <t>1.5.2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</si>
  <si>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165 Правил N 511
(подпункт 9.3.16 пункта 9 Правил)
</t>
  </si>
  <si>
    <t xml:space="preserve">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</si>
  <si>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пунктами 352, 355 - 356 Правил N 511
(подпункт 9.3.18 пункта 9 Правил)
</t>
  </si>
  <si>
    <t>1.5.3</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</si>
  <si>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</si>
  <si>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Киспыт
</t>
  </si>
  <si>
    <t xml:space="preserve">Наличие - 1
Отсутствие - 0
</t>
  </si>
  <si>
    <t>1.5.4</t>
  </si>
  <si>
    <t xml:space="preserve">Акты проведения гидравлических испытаний на прочность и плотность трубопроводов тепловых сетей в соответствии с пунктом 26 и абзацем восьмым пункта 333 Правил N 511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</si>
  <si>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</si>
  <si>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t>1.5.5</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</si>
  <si>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367 - 369 Правил N 511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</si>
  <si>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</si>
  <si>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1.5.6</t>
  </si>
  <si>
    <t xml:space="preserve">Акты о проведении очистки и промывки тепловых сетей, тепловых пунктов, требования к которым установлены пунктами 335 - 337, абзацами шестым - восьмым пункта 404 и пункта 412 Правил N 511
(подпункт 9.3.21 пункта 9 Правил)
</t>
  </si>
  <si>
    <t xml:space="preserve">Показатель наличия актов о проведении очистки и тепловых сетей, тепловых пунктов
</t>
  </si>
  <si>
    <t xml:space="preserve">Наличие – 1
Отсутствие – 0
</t>
  </si>
  <si>
    <t>1.5.7</t>
  </si>
  <si>
    <t xml:space="preserve">Акт измерений удельного электрического сопротивления грунта и потенциалов блуждающих токов в соответствии с требованиями пункта 364 Правил N 511
(подпункт 9.3.23 Пункта 9 Правил)
</t>
  </si>
  <si>
    <t xml:space="preserve">Показатель наличия актов измерений удельного электрического сопротивления грунта и потенциалов блуждающих токов
</t>
  </si>
  <si>
    <t xml:space="preserve">Наличие - 1
Отсутствие - 0
</t>
  </si>
  <si>
    <t>1.5.8</t>
  </si>
  <si>
    <t xml:space="preserve">Акт опробования работоспособности оборудования насосных станций, проведение которого установлено требованиями пункта 388 Правил N 511
(подпункт 9.3.24 Пункта 9 Правил)
</t>
  </si>
  <si>
    <t>1.5.9</t>
  </si>
  <si>
    <t xml:space="preserve">Утвержденный в соответствии с требованиями пункта 28 Правил N 511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N 34н &lt;5&gt;
(подпункт 9.3.26 Пункта 9 Правил)
</t>
  </si>
  <si>
    <r>
      <t>К</t>
    </r>
    <r>
      <rPr>
        <sz val="8"/>
        <color theme="1"/>
        <rFont val="Times New Roman"/>
        <charset val="204"/>
      </rPr>
      <t>матер</t>
    </r>
  </si>
  <si>
    <t>Кматер=Кинвент/Кперечня</t>
  </si>
  <si>
    <t>1.5.9.1</t>
  </si>
  <si>
    <t>1.5.9.2.</t>
  </si>
  <si>
    <t>1.5.10</t>
  </si>
  <si>
    <t xml:space="preserve">Утвержденный в соответствии с требованиями пункта 114 Правил N 511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N 1437 &lt;6&gt;,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</si>
  <si>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седьмого и десятого пункта 404, пунктов 408, 412 Правил N 511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</si>
  <si>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седьмого и десятого пункта 404, пунктов 408, 412 Правил N 511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</si>
  <si>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 xml:space="preserve">Обеспечить выполнение плана подготовки к отопительному периоду, предусмотренного пунктом 3 Правил
(пункт 10 Правил)
</t>
  </si>
  <si>
    <t>Приложение № 2 к Программе проведения оценки обеспечения готовности к отопительному периоду 2026-2027 годов</t>
  </si>
  <si>
    <t>Уровень готовности владельцев ТС (не ТСО)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</si>
</sst>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5">
    <font>
      <sz val="11"/>
      <color theme="1"/>
      <name val="Calibri"/>
      <charset val="134"/>
      <scheme val="minor"/>
    </font>
    <font>
      <b/>
      <sz val="14"/>
      <color theme="1"/>
      <name val="Times New Roman"/>
      <charset val="204"/>
    </font>
    <font>
      <sz val="10"/>
      <color theme="1"/>
      <name val="Times New Roman"/>
      <charset val="204"/>
    </font>
    <font>
      <b/>
      <sz val="12"/>
      <color theme="1"/>
      <name val="Times New Roman"/>
      <charset val="204"/>
    </font>
    <font>
      <sz val="12"/>
      <color theme="1"/>
      <name val="Times New Roman"/>
      <charset val="204"/>
    </font>
    <font>
      <sz val="8"/>
      <color theme="1"/>
      <name val="Times New Roman"/>
      <charset val="204"/>
    </font>
    <font>
      <sz val="12"/>
      <color theme="1"/>
      <name val="Times New Roman"/>
      <family val="1"/>
      <charset val="204"/>
    </font>
    <font>
      <sz val="12"/>
      <color theme="9" tint="-0.249977111117893"/>
      <name val="Times New Roman"/>
      <charset val="204"/>
    </font>
    <font>
      <sz val="12"/>
      <name val="Times New Roman"/>
      <charset val="204"/>
    </font>
    <font>
      <sz val="8"/>
      <name val="Times New Roman"/>
      <charset val="204"/>
    </font>
    <font>
      <sz val="12"/>
      <color theme="1"/>
      <name val="Calibri"/>
      <charset val="134"/>
      <scheme val="minor"/>
    </font>
    <font>
      <sz val="12"/>
      <color rgb="FF000000"/>
      <name val="Times New Roman"/>
      <family val="1"/>
      <charset val="204"/>
    </font>
    <font>
      <sz val="12"/>
      <name val="Times New Roman"/>
      <family val="1"/>
      <charset val="204"/>
    </font>
    <font>
      <sz val="14"/>
      <color theme="1"/>
      <name val="Times New Roman"/>
      <family val="1"/>
      <charset val="204"/>
    </font>
    <font>
      <sz val="11"/>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6" tint="0.59999389629810485"/>
        <bgColor indexed="64"/>
      </patternFill>
    </fill>
    <fill>
      <patternFill patternType="solid">
        <fgColor theme="5" tint="0.79989013336588644"/>
        <bgColor indexed="64"/>
      </patternFill>
    </fill>
    <fill>
      <patternFill patternType="solid">
        <fgColor theme="9" tint="0.79995117038483843"/>
        <bgColor indexed="64"/>
      </patternFill>
    </fill>
  </fills>
  <borders count="12">
    <border>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91">
    <xf numFmtId="0" fontId="0" fillId="0" borderId="0" xfId="0"/>
    <xf numFmtId="0" fontId="1" fillId="0" borderId="0" xfId="0" applyFont="1" applyBorder="1" applyAlignment="1">
      <alignment vertical="center"/>
    </xf>
    <xf numFmtId="0" fontId="1" fillId="0" borderId="0" xfId="0" applyFont="1" applyBorder="1" applyAlignment="1">
      <alignment horizontal="center" vertical="center"/>
    </xf>
    <xf numFmtId="0" fontId="0" fillId="0" borderId="0" xfId="0" applyBorder="1"/>
    <xf numFmtId="0" fontId="1" fillId="2" borderId="0" xfId="0" applyFont="1" applyFill="1" applyBorder="1" applyAlignment="1">
      <alignment horizontal="left" vertical="center"/>
    </xf>
    <xf numFmtId="0" fontId="0" fillId="2" borderId="0" xfId="0" applyFill="1" applyBorder="1"/>
    <xf numFmtId="0" fontId="1" fillId="2" borderId="1" xfId="0" applyFont="1" applyFill="1" applyBorder="1" applyAlignment="1">
      <alignment horizontal="left" vertical="center"/>
    </xf>
    <xf numFmtId="0" fontId="1" fillId="2" borderId="0" xfId="0" applyFont="1" applyFill="1" applyBorder="1" applyAlignment="1">
      <alignment vertical="center"/>
    </xf>
    <xf numFmtId="0" fontId="1" fillId="2" borderId="0" xfId="0" applyFont="1" applyFill="1" applyBorder="1" applyAlignment="1">
      <alignment horizontal="right" vertical="center"/>
    </xf>
    <xf numFmtId="2" fontId="1" fillId="2" borderId="1"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2" fillId="2" borderId="0" xfId="0" applyFont="1" applyFill="1" applyBorder="1" applyAlignment="1">
      <alignment wrapText="1"/>
    </xf>
    <xf numFmtId="0" fontId="1" fillId="2" borderId="1" xfId="0" applyFont="1" applyFill="1" applyBorder="1" applyAlignment="1">
      <alignment vertical="center"/>
    </xf>
    <xf numFmtId="0" fontId="1" fillId="0" borderId="2" xfId="0" applyFont="1" applyBorder="1" applyAlignment="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49"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4" fillId="3" borderId="3" xfId="0" applyFont="1" applyFill="1" applyBorder="1" applyAlignment="1">
      <alignment wrapText="1"/>
    </xf>
    <xf numFmtId="0" fontId="4" fillId="0" borderId="3" xfId="0" applyFont="1" applyFill="1" applyBorder="1" applyAlignment="1">
      <alignment horizontal="left" vertical="top" wrapText="1"/>
    </xf>
    <xf numFmtId="2" fontId="4" fillId="4" borderId="3"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wrapText="1"/>
    </xf>
    <xf numFmtId="0" fontId="4" fillId="5" borderId="3" xfId="0" applyFont="1" applyFill="1" applyBorder="1" applyAlignment="1">
      <alignment horizontal="left" vertical="top" wrapText="1"/>
    </xf>
    <xf numFmtId="2" fontId="4" fillId="2" borderId="3" xfId="0" applyNumberFormat="1" applyFont="1" applyFill="1" applyBorder="1" applyAlignment="1">
      <alignment horizontal="center" vertical="top" wrapText="1"/>
    </xf>
    <xf numFmtId="49" fontId="4" fillId="0" borderId="3" xfId="0" applyNumberFormat="1" applyFont="1" applyBorder="1" applyAlignment="1">
      <alignment horizontal="left" vertical="top" wrapText="1"/>
    </xf>
    <xf numFmtId="0" fontId="4" fillId="0" borderId="3" xfId="0" applyFont="1" applyBorder="1" applyAlignment="1">
      <alignment horizontal="left" vertical="top" wrapText="1"/>
    </xf>
    <xf numFmtId="0" fontId="4" fillId="0" borderId="3" xfId="0" applyFont="1" applyBorder="1" applyAlignment="1">
      <alignment horizontal="center" vertical="top" wrapText="1"/>
    </xf>
    <xf numFmtId="0" fontId="6" fillId="0" borderId="3" xfId="0" applyFont="1" applyBorder="1" applyAlignment="1">
      <alignment horizontal="left" vertical="top" wrapText="1"/>
    </xf>
    <xf numFmtId="49" fontId="4" fillId="0" borderId="3" xfId="0" applyNumberFormat="1" applyFont="1" applyBorder="1" applyAlignment="1">
      <alignment horizontal="left" vertical="top"/>
    </xf>
    <xf numFmtId="49" fontId="4" fillId="0" borderId="3" xfId="0" applyNumberFormat="1" applyFont="1" applyBorder="1" applyAlignment="1">
      <alignment vertical="top" wrapText="1"/>
    </xf>
    <xf numFmtId="0" fontId="7" fillId="0" borderId="3" xfId="0" applyFont="1" applyBorder="1" applyAlignment="1">
      <alignment horizontal="left" vertical="top" wrapText="1"/>
    </xf>
    <xf numFmtId="49" fontId="4" fillId="0" borderId="8" xfId="0" applyNumberFormat="1" applyFont="1" applyBorder="1" applyAlignment="1">
      <alignment vertical="top" wrapText="1"/>
    </xf>
    <xf numFmtId="49" fontId="8" fillId="0" borderId="3" xfId="0" applyNumberFormat="1" applyFont="1" applyBorder="1" applyAlignment="1">
      <alignment horizontal="left" vertical="top" wrapText="1"/>
    </xf>
    <xf numFmtId="0" fontId="8" fillId="0" borderId="3" xfId="0" applyFont="1" applyBorder="1" applyAlignment="1">
      <alignment horizontal="left" vertical="top" wrapText="1"/>
    </xf>
    <xf numFmtId="49" fontId="4" fillId="0" borderId="0" xfId="0" applyNumberFormat="1" applyFont="1" applyAlignment="1">
      <alignment horizontal="left" vertical="top"/>
    </xf>
    <xf numFmtId="0" fontId="10" fillId="0" borderId="0" xfId="0" applyFont="1" applyAlignment="1">
      <alignment horizontal="left"/>
    </xf>
    <xf numFmtId="0" fontId="4" fillId="0" borderId="0" xfId="0" applyFont="1" applyAlignment="1">
      <alignment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4" fillId="0" borderId="3" xfId="0" applyNumberFormat="1" applyFont="1" applyBorder="1" applyAlignment="1">
      <alignment horizontal="left" vertical="top"/>
    </xf>
    <xf numFmtId="0" fontId="1" fillId="0" borderId="0" xfId="0" applyFont="1" applyBorder="1" applyAlignment="1">
      <alignment horizontal="left" vertical="center"/>
    </xf>
    <xf numFmtId="0" fontId="4" fillId="0" borderId="3" xfId="0" applyFont="1" applyBorder="1" applyAlignment="1">
      <alignment horizontal="left" vertical="top" wrapText="1"/>
    </xf>
    <xf numFmtId="0" fontId="3" fillId="0" borderId="3" xfId="0" applyFont="1" applyFill="1" applyBorder="1" applyAlignment="1">
      <alignment horizontal="center" vertical="center" wrapText="1"/>
    </xf>
    <xf numFmtId="0" fontId="11" fillId="0" borderId="9" xfId="0" applyFont="1" applyBorder="1" applyAlignment="1">
      <alignment horizontal="left" vertical="top" wrapText="1"/>
    </xf>
    <xf numFmtId="0" fontId="6" fillId="0" borderId="3" xfId="0" applyFont="1" applyBorder="1" applyAlignment="1">
      <alignment vertical="top" wrapText="1"/>
    </xf>
    <xf numFmtId="0" fontId="12" fillId="0" borderId="7" xfId="0" applyFont="1" applyBorder="1" applyAlignment="1">
      <alignment horizontal="left" vertical="top" wrapText="1"/>
    </xf>
    <xf numFmtId="0" fontId="12" fillId="0" borderId="3" xfId="0" applyFont="1" applyBorder="1" applyAlignment="1">
      <alignment horizontal="left" vertical="top" wrapText="1"/>
    </xf>
    <xf numFmtId="0" fontId="13" fillId="0" borderId="0" xfId="0" applyFont="1" applyAlignment="1">
      <alignment vertical="center" wrapText="1"/>
    </xf>
    <xf numFmtId="0" fontId="13" fillId="0" borderId="0" xfId="0" applyFont="1" applyAlignment="1">
      <alignment horizontal="center" vertical="center"/>
    </xf>
    <xf numFmtId="0" fontId="6" fillId="0" borderId="3" xfId="0" applyFont="1" applyFill="1" applyBorder="1" applyAlignment="1">
      <alignment horizontal="left" vertical="top" wrapText="1"/>
    </xf>
    <xf numFmtId="0" fontId="6" fillId="0" borderId="5" xfId="0" applyFont="1" applyBorder="1" applyAlignment="1">
      <alignment horizontal="left" vertical="top" wrapText="1"/>
    </xf>
    <xf numFmtId="49" fontId="6" fillId="0" borderId="3" xfId="0" applyNumberFormat="1" applyFont="1" applyBorder="1" applyAlignment="1">
      <alignment horizontal="left" vertical="top"/>
    </xf>
    <xf numFmtId="0" fontId="6" fillId="0" borderId="0" xfId="0" applyFont="1" applyBorder="1" applyAlignment="1">
      <alignment horizontal="left" vertical="top" wrapText="1"/>
    </xf>
    <xf numFmtId="49" fontId="6" fillId="0" borderId="3" xfId="0" applyNumberFormat="1" applyFont="1" applyFill="1" applyBorder="1" applyAlignment="1">
      <alignment horizontal="left" vertical="top"/>
    </xf>
    <xf numFmtId="0" fontId="14" fillId="0" borderId="0" xfId="0" applyFont="1" applyAlignment="1">
      <alignment vertical="center"/>
    </xf>
    <xf numFmtId="49" fontId="6" fillId="0" borderId="8" xfId="0" applyNumberFormat="1" applyFont="1" applyBorder="1" applyAlignment="1">
      <alignment vertical="top" wrapText="1"/>
    </xf>
    <xf numFmtId="2" fontId="4" fillId="0" borderId="3" xfId="0" applyNumberFormat="1" applyFont="1" applyBorder="1" applyAlignment="1">
      <alignment horizontal="center" vertical="top" wrapText="1"/>
    </xf>
    <xf numFmtId="2" fontId="4" fillId="0" borderId="3" xfId="0" applyNumberFormat="1" applyFont="1" applyFill="1" applyBorder="1" applyAlignment="1">
      <alignment horizontal="center" vertical="top" wrapText="1"/>
    </xf>
    <xf numFmtId="2" fontId="6" fillId="0" borderId="3" xfId="0" applyNumberFormat="1" applyFont="1" applyBorder="1" applyAlignment="1">
      <alignment horizontal="center" vertical="top" wrapText="1"/>
    </xf>
    <xf numFmtId="2" fontId="8" fillId="0" borderId="3" xfId="0" applyNumberFormat="1" applyFont="1" applyBorder="1" applyAlignment="1">
      <alignment horizontal="center" vertical="top" wrapText="1"/>
    </xf>
    <xf numFmtId="2" fontId="4" fillId="0" borderId="3" xfId="0" applyNumberFormat="1" applyFont="1" applyBorder="1" applyAlignment="1" applyProtection="1">
      <alignment horizontal="center" vertical="top" wrapText="1"/>
      <protection locked="0"/>
    </xf>
    <xf numFmtId="2" fontId="4" fillId="0" borderId="3" xfId="0" applyNumberFormat="1" applyFont="1" applyFill="1" applyBorder="1" applyAlignment="1" applyProtection="1">
      <alignment horizontal="center" vertical="top" wrapText="1"/>
      <protection locked="0"/>
    </xf>
    <xf numFmtId="164" fontId="4" fillId="4" borderId="3" xfId="0"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6" xfId="0" applyFont="1" applyBorder="1" applyAlignment="1">
      <alignment horizontal="left" vertical="top" wrapText="1"/>
    </xf>
    <xf numFmtId="0" fontId="4" fillId="0" borderId="0" xfId="0" applyFont="1" applyBorder="1" applyAlignment="1">
      <alignment horizontal="left" vertical="top" wrapText="1"/>
    </xf>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0" fillId="0" borderId="8" xfId="0" applyBorder="1" applyAlignment="1">
      <alignment horizontal="left" vertical="top" wrapText="1"/>
    </xf>
    <xf numFmtId="0" fontId="6" fillId="0" borderId="10" xfId="0" applyFont="1"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vertical="top" wrapText="1"/>
    </xf>
    <xf numFmtId="0" fontId="4" fillId="0" borderId="2" xfId="0" applyFont="1" applyBorder="1" applyAlignment="1">
      <alignment horizontal="left" vertical="top" wrapText="1"/>
    </xf>
    <xf numFmtId="0" fontId="6" fillId="0" borderId="5"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J51"/>
  <sheetViews>
    <sheetView tabSelected="1" zoomScale="80" zoomScaleNormal="80" zoomScaleSheetLayoutView="55" workbookViewId="0">
      <selection activeCell="O4" sqref="O4"/>
    </sheetView>
  </sheetViews>
  <sheetFormatPr defaultColWidth="9" defaultRowHeight="15.75" outlineLevelRow="1"/>
  <cols>
    <col min="1" max="1" width="13.28515625" style="42" customWidth="1"/>
    <col min="2" max="2" width="61.5703125" style="43" customWidth="1"/>
    <col min="3" max="3" width="71.28515625" style="44" customWidth="1"/>
    <col min="4" max="4" width="45.5703125" style="44" customWidth="1"/>
    <col min="5" max="5" width="14.85546875" style="45" customWidth="1"/>
    <col min="6" max="6" width="17.42578125" style="44" customWidth="1"/>
    <col min="7" max="7" width="32.85546875" style="46" customWidth="1"/>
    <col min="8" max="8" width="29.85546875" style="47" customWidth="1"/>
    <col min="9" max="9" width="28.5703125" style="47" customWidth="1"/>
  </cols>
  <sheetData>
    <row r="1" spans="1:10" ht="75">
      <c r="D1" s="58" t="s">
        <v>203</v>
      </c>
    </row>
    <row r="2" spans="1:10" ht="18.75">
      <c r="D2" s="58"/>
    </row>
    <row r="3" spans="1:10" s="3" customFormat="1" ht="35.25" customHeight="1">
      <c r="A3" s="51"/>
      <c r="B3" s="51"/>
      <c r="C3" s="59" t="s">
        <v>103</v>
      </c>
      <c r="D3" s="51"/>
      <c r="E3" s="2"/>
      <c r="F3" s="1"/>
      <c r="G3" s="1"/>
      <c r="H3" s="2"/>
      <c r="I3" s="2"/>
    </row>
    <row r="4" spans="1:10" s="3" customFormat="1" ht="35.25" customHeight="1" thickBot="1">
      <c r="A4" s="51" t="s">
        <v>102</v>
      </c>
      <c r="B4" s="51"/>
      <c r="C4" s="59"/>
      <c r="D4" s="51"/>
      <c r="E4" s="2"/>
      <c r="F4" s="1"/>
      <c r="G4" s="1"/>
      <c r="H4" s="2"/>
      <c r="I4" s="2"/>
    </row>
    <row r="5" spans="1:10" s="5" customFormat="1" ht="35.25" customHeight="1" outlineLevel="1" thickBot="1">
      <c r="A5" s="4" t="s">
        <v>204</v>
      </c>
      <c r="C5" s="6" t="s">
        <v>0</v>
      </c>
      <c r="D5" s="7"/>
      <c r="E5" s="8" t="s">
        <v>1</v>
      </c>
      <c r="F5" s="9">
        <f>AVERAGE(H10:H10)</f>
        <v>1</v>
      </c>
      <c r="G5" s="8"/>
      <c r="H5" s="10"/>
      <c r="I5" s="10"/>
      <c r="J5" s="11"/>
    </row>
    <row r="6" spans="1:10" s="5" customFormat="1" ht="35.25" customHeight="1" outlineLevel="1" thickBot="1">
      <c r="A6" s="7" t="s">
        <v>2</v>
      </c>
      <c r="B6" s="4"/>
      <c r="C6" s="12" t="s">
        <v>3</v>
      </c>
      <c r="D6" s="7"/>
      <c r="E6" s="10"/>
      <c r="F6" s="7"/>
      <c r="G6" s="7"/>
      <c r="H6" s="10"/>
      <c r="I6" s="10"/>
    </row>
    <row r="7" spans="1:10" ht="35.25" customHeight="1">
      <c r="A7" s="13"/>
      <c r="B7" s="14"/>
      <c r="C7" s="13"/>
      <c r="D7" s="13"/>
      <c r="E7" s="15"/>
      <c r="F7" s="13"/>
      <c r="G7" s="13"/>
      <c r="H7" s="15"/>
      <c r="I7" s="15"/>
    </row>
    <row r="8" spans="1:10" ht="65.25" customHeight="1">
      <c r="A8" s="16" t="s">
        <v>4</v>
      </c>
      <c r="B8" s="17" t="s">
        <v>5</v>
      </c>
      <c r="C8" s="18" t="s">
        <v>6</v>
      </c>
      <c r="D8" s="18" t="s">
        <v>7</v>
      </c>
      <c r="E8" s="18" t="s">
        <v>8</v>
      </c>
      <c r="F8" s="18" t="s">
        <v>9</v>
      </c>
      <c r="G8" s="18" t="s">
        <v>10</v>
      </c>
      <c r="H8" s="18" t="s">
        <v>75</v>
      </c>
      <c r="I8" s="19" t="s">
        <v>11</v>
      </c>
    </row>
    <row r="9" spans="1:10" ht="41.25" customHeight="1">
      <c r="A9" s="20"/>
      <c r="B9" s="21"/>
      <c r="C9" s="22"/>
      <c r="D9" s="22"/>
      <c r="E9" s="74" t="s">
        <v>12</v>
      </c>
      <c r="F9" s="74"/>
      <c r="G9" s="18"/>
      <c r="H9" s="48"/>
      <c r="I9" s="19"/>
    </row>
    <row r="10" spans="1:10" ht="71.25" customHeight="1">
      <c r="A10" s="20"/>
      <c r="B10" s="21"/>
      <c r="C10" s="22"/>
      <c r="D10" s="23"/>
      <c r="E10" s="75" t="s">
        <v>13</v>
      </c>
      <c r="F10" s="75"/>
      <c r="G10" s="60" t="s">
        <v>104</v>
      </c>
      <c r="H10" s="73">
        <f>H12*E12+H50*E50+H51*E51</f>
        <v>1</v>
      </c>
      <c r="I10" s="19"/>
    </row>
    <row r="11" spans="1:10" ht="61.5" customHeight="1" outlineLevel="1">
      <c r="A11" s="26"/>
      <c r="B11" s="27"/>
      <c r="C11" s="28"/>
      <c r="D11" s="29"/>
      <c r="E11" s="76" t="s">
        <v>14</v>
      </c>
      <c r="F11" s="76"/>
      <c r="G11" s="30" t="s">
        <v>15</v>
      </c>
      <c r="H11" s="31" t="s">
        <v>76</v>
      </c>
      <c r="I11" s="19"/>
    </row>
    <row r="12" spans="1:10" ht="124.5" customHeight="1">
      <c r="A12" s="32" t="s">
        <v>16</v>
      </c>
      <c r="B12" s="61" t="s">
        <v>105</v>
      </c>
      <c r="C12" s="33" t="s">
        <v>17</v>
      </c>
      <c r="D12" s="35" t="s">
        <v>106</v>
      </c>
      <c r="E12" s="34">
        <v>0.9</v>
      </c>
      <c r="F12" s="52" t="s">
        <v>107</v>
      </c>
      <c r="G12" s="35" t="s">
        <v>108</v>
      </c>
      <c r="H12" s="73">
        <f>H13*E13+H29*E29+H32*E32+H33*E33+H34*E34+H49*E49</f>
        <v>1</v>
      </c>
      <c r="I12" s="19"/>
    </row>
    <row r="13" spans="1:10" ht="150.75" customHeight="1">
      <c r="A13" s="32" t="s">
        <v>18</v>
      </c>
      <c r="B13" s="77" t="s">
        <v>109</v>
      </c>
      <c r="C13" s="35" t="s">
        <v>110</v>
      </c>
      <c r="D13" s="35" t="s">
        <v>77</v>
      </c>
      <c r="E13" s="67">
        <v>0.05</v>
      </c>
      <c r="F13" s="33" t="s">
        <v>19</v>
      </c>
      <c r="G13" s="35" t="s">
        <v>111</v>
      </c>
      <c r="H13" s="25">
        <f>H14*E14+H15*E15+H16*E16+H19*E19+H20*E20+H23*E23+H24*E24+H27*E27+H28*E28</f>
        <v>1</v>
      </c>
      <c r="I13" s="19"/>
    </row>
    <row r="14" spans="1:10" ht="117.75" customHeight="1">
      <c r="A14" s="50" t="s">
        <v>20</v>
      </c>
      <c r="B14" s="78"/>
      <c r="C14" s="35" t="s">
        <v>112</v>
      </c>
      <c r="D14" s="35" t="s">
        <v>113</v>
      </c>
      <c r="E14" s="67">
        <v>0.1</v>
      </c>
      <c r="F14" s="33" t="s">
        <v>21</v>
      </c>
      <c r="G14" s="33" t="s">
        <v>22</v>
      </c>
      <c r="H14" s="71">
        <v>1</v>
      </c>
      <c r="I14" s="19"/>
    </row>
    <row r="15" spans="1:10" ht="124.5" customHeight="1">
      <c r="A15" s="36" t="s">
        <v>23</v>
      </c>
      <c r="B15" s="78"/>
      <c r="C15" s="35" t="s">
        <v>114</v>
      </c>
      <c r="D15" s="52" t="s">
        <v>115</v>
      </c>
      <c r="E15" s="67">
        <v>0.1</v>
      </c>
      <c r="F15" s="52" t="s">
        <v>116</v>
      </c>
      <c r="G15" s="35" t="s">
        <v>117</v>
      </c>
      <c r="H15" s="72">
        <v>1</v>
      </c>
      <c r="I15" s="19"/>
    </row>
    <row r="16" spans="1:10" ht="198" customHeight="1">
      <c r="A16" s="36" t="s">
        <v>24</v>
      </c>
      <c r="B16" s="78"/>
      <c r="C16" s="84" t="s">
        <v>118</v>
      </c>
      <c r="D16" s="35" t="s">
        <v>78</v>
      </c>
      <c r="E16" s="67">
        <v>0.1</v>
      </c>
      <c r="F16" s="52" t="s">
        <v>119</v>
      </c>
      <c r="G16" s="35" t="s">
        <v>120</v>
      </c>
      <c r="H16" s="25">
        <f>H17*0.5+H18*0.5</f>
        <v>1</v>
      </c>
      <c r="I16" s="19"/>
    </row>
    <row r="17" spans="1:9" ht="90.75" customHeight="1">
      <c r="A17" s="62" t="s">
        <v>121</v>
      </c>
      <c r="B17" s="78"/>
      <c r="C17" s="85"/>
      <c r="D17" s="35" t="s">
        <v>79</v>
      </c>
      <c r="E17" s="67">
        <v>0.5</v>
      </c>
      <c r="F17" s="52" t="s">
        <v>123</v>
      </c>
      <c r="G17" s="35" t="s">
        <v>124</v>
      </c>
      <c r="H17" s="71">
        <v>1</v>
      </c>
      <c r="I17" s="53"/>
    </row>
    <row r="18" spans="1:9" ht="60.75" customHeight="1">
      <c r="A18" s="62" t="s">
        <v>122</v>
      </c>
      <c r="B18" s="78"/>
      <c r="C18" s="83"/>
      <c r="D18" s="52" t="s">
        <v>125</v>
      </c>
      <c r="E18" s="67">
        <v>0.5</v>
      </c>
      <c r="F18" s="35" t="s">
        <v>126</v>
      </c>
      <c r="G18" s="35" t="s">
        <v>124</v>
      </c>
      <c r="H18" s="71">
        <v>1</v>
      </c>
      <c r="I18" s="53"/>
    </row>
    <row r="19" spans="1:9" ht="95.25" customHeight="1">
      <c r="A19" s="36" t="s">
        <v>25</v>
      </c>
      <c r="B19" s="78"/>
      <c r="C19" s="35" t="s">
        <v>127</v>
      </c>
      <c r="D19" s="35" t="s">
        <v>128</v>
      </c>
      <c r="E19" s="67">
        <v>0.1</v>
      </c>
      <c r="F19" s="52" t="s">
        <v>129</v>
      </c>
      <c r="G19" s="35" t="s">
        <v>124</v>
      </c>
      <c r="H19" s="72">
        <v>1</v>
      </c>
      <c r="I19" s="19"/>
    </row>
    <row r="20" spans="1:9" ht="153.75" customHeight="1">
      <c r="A20" s="62" t="s">
        <v>26</v>
      </c>
      <c r="B20" s="78"/>
      <c r="C20" s="80" t="s">
        <v>130</v>
      </c>
      <c r="D20" s="52" t="s">
        <v>131</v>
      </c>
      <c r="E20" s="67">
        <v>0.1</v>
      </c>
      <c r="F20" s="33" t="s">
        <v>28</v>
      </c>
      <c r="G20" s="60" t="s">
        <v>134</v>
      </c>
      <c r="H20" s="25">
        <f>H21*E21+H22*E22</f>
        <v>1</v>
      </c>
      <c r="I20" s="19"/>
    </row>
    <row r="21" spans="1:9" ht="156.75" customHeight="1">
      <c r="A21" s="62" t="s">
        <v>132</v>
      </c>
      <c r="B21" s="78"/>
      <c r="C21" s="80"/>
      <c r="D21" s="35" t="s">
        <v>135</v>
      </c>
      <c r="E21" s="67">
        <v>0.5</v>
      </c>
      <c r="F21" s="52" t="s">
        <v>136</v>
      </c>
      <c r="G21" s="33" t="s">
        <v>29</v>
      </c>
      <c r="H21" s="71">
        <v>1</v>
      </c>
      <c r="I21" s="19"/>
    </row>
    <row r="22" spans="1:9" ht="136.5" customHeight="1">
      <c r="A22" s="62" t="s">
        <v>133</v>
      </c>
      <c r="B22" s="78"/>
      <c r="C22" s="80"/>
      <c r="D22" s="52" t="s">
        <v>137</v>
      </c>
      <c r="E22" s="67">
        <v>0.5</v>
      </c>
      <c r="F22" s="52" t="s">
        <v>138</v>
      </c>
      <c r="G22" s="33" t="s">
        <v>30</v>
      </c>
      <c r="H22" s="71">
        <v>1</v>
      </c>
      <c r="I22" s="19"/>
    </row>
    <row r="23" spans="1:9" ht="135.75" customHeight="1">
      <c r="A23" s="62" t="s">
        <v>27</v>
      </c>
      <c r="B23" s="78"/>
      <c r="C23" s="35" t="s">
        <v>80</v>
      </c>
      <c r="D23" s="35" t="s">
        <v>139</v>
      </c>
      <c r="E23" s="67">
        <v>0.1</v>
      </c>
      <c r="F23" s="33" t="s">
        <v>32</v>
      </c>
      <c r="G23" s="33" t="s">
        <v>29</v>
      </c>
      <c r="H23" s="71">
        <v>1</v>
      </c>
      <c r="I23" s="19"/>
    </row>
    <row r="24" spans="1:9" ht="168.75" customHeight="1">
      <c r="A24" s="62" t="s">
        <v>31</v>
      </c>
      <c r="B24" s="78"/>
      <c r="C24" s="79" t="s">
        <v>140</v>
      </c>
      <c r="D24" s="35" t="s">
        <v>141</v>
      </c>
      <c r="E24" s="67">
        <v>0.1</v>
      </c>
      <c r="F24" s="33" t="s">
        <v>34</v>
      </c>
      <c r="G24" s="35" t="s">
        <v>142</v>
      </c>
      <c r="H24" s="25">
        <f>H25*0.5+H26*0.5</f>
        <v>1</v>
      </c>
      <c r="I24" s="19"/>
    </row>
    <row r="25" spans="1:9" ht="103.5" customHeight="1">
      <c r="A25" s="62" t="s">
        <v>143</v>
      </c>
      <c r="B25" s="78"/>
      <c r="C25" s="80"/>
      <c r="D25" s="35" t="s">
        <v>145</v>
      </c>
      <c r="E25" s="67">
        <v>0.5</v>
      </c>
      <c r="F25" s="33" t="s">
        <v>35</v>
      </c>
      <c r="G25" s="33" t="s">
        <v>29</v>
      </c>
      <c r="H25" s="71">
        <v>1</v>
      </c>
      <c r="I25" s="19"/>
    </row>
    <row r="26" spans="1:9" ht="141" customHeight="1">
      <c r="A26" s="62" t="s">
        <v>144</v>
      </c>
      <c r="B26" s="78"/>
      <c r="C26" s="80"/>
      <c r="D26" s="35" t="s">
        <v>81</v>
      </c>
      <c r="E26" s="67">
        <v>0.5</v>
      </c>
      <c r="F26" s="33" t="s">
        <v>36</v>
      </c>
      <c r="G26" s="33" t="s">
        <v>30</v>
      </c>
      <c r="H26" s="71">
        <v>1</v>
      </c>
      <c r="I26" s="19"/>
    </row>
    <row r="27" spans="1:9" ht="150.75" customHeight="1">
      <c r="A27" s="62" t="s">
        <v>33</v>
      </c>
      <c r="B27" s="78"/>
      <c r="C27" s="35" t="s">
        <v>82</v>
      </c>
      <c r="D27" s="52" t="s">
        <v>146</v>
      </c>
      <c r="E27" s="67">
        <v>0.15</v>
      </c>
      <c r="F27" s="33" t="s">
        <v>38</v>
      </c>
      <c r="G27" s="33" t="s">
        <v>29</v>
      </c>
      <c r="H27" s="71">
        <v>1</v>
      </c>
      <c r="I27" s="19"/>
    </row>
    <row r="28" spans="1:9" ht="123" customHeight="1">
      <c r="A28" s="62" t="s">
        <v>37</v>
      </c>
      <c r="B28" s="78"/>
      <c r="C28" s="35" t="s">
        <v>147</v>
      </c>
      <c r="D28" s="35" t="s">
        <v>148</v>
      </c>
      <c r="E28" s="67">
        <v>0.15</v>
      </c>
      <c r="F28" s="33" t="s">
        <v>39</v>
      </c>
      <c r="G28" s="33" t="s">
        <v>22</v>
      </c>
      <c r="H28" s="71">
        <v>1</v>
      </c>
      <c r="I28" s="19"/>
    </row>
    <row r="29" spans="1:9" ht="55.5" customHeight="1">
      <c r="A29" s="36" t="s">
        <v>40</v>
      </c>
      <c r="B29" s="77" t="s">
        <v>149</v>
      </c>
      <c r="C29" s="35" t="s">
        <v>83</v>
      </c>
      <c r="D29" s="35" t="s">
        <v>84</v>
      </c>
      <c r="E29" s="67">
        <v>0.01</v>
      </c>
      <c r="F29" s="33" t="s">
        <v>41</v>
      </c>
      <c r="G29" s="35" t="s">
        <v>85</v>
      </c>
      <c r="H29" s="25">
        <f>H30*0.5+H31*0.5</f>
        <v>1</v>
      </c>
      <c r="I29" s="19"/>
    </row>
    <row r="30" spans="1:9" ht="198.75" customHeight="1">
      <c r="A30" s="37" t="s">
        <v>42</v>
      </c>
      <c r="B30" s="78"/>
      <c r="C30" s="35" t="s">
        <v>150</v>
      </c>
      <c r="D30" s="35" t="s">
        <v>151</v>
      </c>
      <c r="E30" s="67">
        <v>0.5</v>
      </c>
      <c r="F30" s="33" t="s">
        <v>43</v>
      </c>
      <c r="G30" s="33" t="s">
        <v>22</v>
      </c>
      <c r="H30" s="71">
        <v>1</v>
      </c>
      <c r="I30" s="19"/>
    </row>
    <row r="31" spans="1:9" ht="105" customHeight="1">
      <c r="A31" s="37" t="s">
        <v>44</v>
      </c>
      <c r="B31" s="87"/>
      <c r="C31" s="35" t="s">
        <v>152</v>
      </c>
      <c r="D31" s="35" t="s">
        <v>86</v>
      </c>
      <c r="E31" s="67">
        <v>0.5</v>
      </c>
      <c r="F31" s="33" t="s">
        <v>45</v>
      </c>
      <c r="G31" s="33" t="s">
        <v>22</v>
      </c>
      <c r="H31" s="71">
        <v>1</v>
      </c>
      <c r="I31" s="19"/>
    </row>
    <row r="32" spans="1:9" ht="168.75" customHeight="1">
      <c r="A32" s="37" t="s">
        <v>46</v>
      </c>
      <c r="B32" s="63" t="s">
        <v>153</v>
      </c>
      <c r="C32" s="35" t="s">
        <v>154</v>
      </c>
      <c r="D32" s="33" t="s">
        <v>47</v>
      </c>
      <c r="E32" s="67">
        <v>0.01</v>
      </c>
      <c r="F32" s="33" t="s">
        <v>48</v>
      </c>
      <c r="G32" s="33" t="s">
        <v>22</v>
      </c>
      <c r="H32" s="71">
        <v>1</v>
      </c>
      <c r="I32" s="19"/>
    </row>
    <row r="33" spans="1:9" ht="223.5" customHeight="1">
      <c r="A33" s="32" t="s">
        <v>49</v>
      </c>
      <c r="B33" s="63" t="s">
        <v>155</v>
      </c>
      <c r="C33" s="35" t="s">
        <v>156</v>
      </c>
      <c r="D33" s="35" t="s">
        <v>87</v>
      </c>
      <c r="E33" s="67">
        <v>0.3</v>
      </c>
      <c r="F33" s="52" t="s">
        <v>157</v>
      </c>
      <c r="G33" s="33" t="s">
        <v>22</v>
      </c>
      <c r="H33" s="71">
        <v>1</v>
      </c>
      <c r="I33" s="19"/>
    </row>
    <row r="34" spans="1:9" ht="201.75" customHeight="1">
      <c r="A34" s="62" t="s">
        <v>50</v>
      </c>
      <c r="B34" s="88" t="s">
        <v>158</v>
      </c>
      <c r="C34" s="35" t="s">
        <v>159</v>
      </c>
      <c r="D34" s="33" t="s">
        <v>53</v>
      </c>
      <c r="E34" s="68">
        <v>0.62</v>
      </c>
      <c r="F34" s="33" t="s">
        <v>54</v>
      </c>
      <c r="G34" s="35" t="s">
        <v>160</v>
      </c>
      <c r="H34" s="73">
        <f>H35*E35+H38*E38+H39*E39+H40*E40+H41*E41+H42*E42+H43*E43+H44*E44+H45*E45+H48*E48</f>
        <v>1</v>
      </c>
      <c r="I34" s="19"/>
    </row>
    <row r="35" spans="1:9" ht="115.5" customHeight="1">
      <c r="A35" s="62" t="s">
        <v>161</v>
      </c>
      <c r="B35" s="89"/>
      <c r="C35" s="84" t="s">
        <v>88</v>
      </c>
      <c r="D35" s="52" t="s">
        <v>162</v>
      </c>
      <c r="E35" s="67">
        <v>0.01</v>
      </c>
      <c r="F35" s="33" t="s">
        <v>55</v>
      </c>
      <c r="G35" s="35" t="s">
        <v>163</v>
      </c>
      <c r="H35" s="25">
        <f>H36*E36+H37*E37</f>
        <v>1</v>
      </c>
      <c r="I35" s="19"/>
    </row>
    <row r="36" spans="1:9" ht="141.75" customHeight="1">
      <c r="A36" s="62" t="s">
        <v>164</v>
      </c>
      <c r="B36" s="89"/>
      <c r="C36" s="82"/>
      <c r="D36" s="35" t="s">
        <v>166</v>
      </c>
      <c r="E36" s="67">
        <v>0.5</v>
      </c>
      <c r="F36" s="33" t="s">
        <v>56</v>
      </c>
      <c r="G36" s="33" t="s">
        <v>57</v>
      </c>
      <c r="H36" s="71">
        <v>1</v>
      </c>
      <c r="I36" s="19"/>
    </row>
    <row r="37" spans="1:9" ht="119.25" customHeight="1">
      <c r="A37" s="62" t="s">
        <v>165</v>
      </c>
      <c r="B37" s="89"/>
      <c r="C37" s="86"/>
      <c r="D37" s="35" t="s">
        <v>167</v>
      </c>
      <c r="E37" s="67">
        <v>0.5</v>
      </c>
      <c r="F37" s="33" t="s">
        <v>58</v>
      </c>
      <c r="G37" s="33" t="s">
        <v>30</v>
      </c>
      <c r="H37" s="71">
        <v>1</v>
      </c>
      <c r="I37" s="19"/>
    </row>
    <row r="38" spans="1:9" ht="141" customHeight="1">
      <c r="A38" s="62" t="s">
        <v>168</v>
      </c>
      <c r="B38" s="89"/>
      <c r="C38" s="35" t="s">
        <v>169</v>
      </c>
      <c r="D38" s="35" t="s">
        <v>170</v>
      </c>
      <c r="E38" s="67">
        <v>0.05</v>
      </c>
      <c r="F38" s="33" t="s">
        <v>59</v>
      </c>
      <c r="G38" s="38" t="s">
        <v>60</v>
      </c>
      <c r="H38" s="71">
        <v>1</v>
      </c>
      <c r="I38" s="19"/>
    </row>
    <row r="39" spans="1:9" ht="207" customHeight="1">
      <c r="A39" s="62" t="s">
        <v>172</v>
      </c>
      <c r="B39" s="89"/>
      <c r="C39" s="35" t="s">
        <v>171</v>
      </c>
      <c r="D39" s="35" t="s">
        <v>173</v>
      </c>
      <c r="E39" s="67">
        <v>0.05</v>
      </c>
      <c r="F39" s="35" t="s">
        <v>174</v>
      </c>
      <c r="G39" s="35" t="s">
        <v>175</v>
      </c>
      <c r="H39" s="71">
        <v>1</v>
      </c>
      <c r="I39" s="19"/>
    </row>
    <row r="40" spans="1:9" ht="123" customHeight="1">
      <c r="A40" s="64" t="s">
        <v>176</v>
      </c>
      <c r="B40" s="89"/>
      <c r="C40" s="60" t="s">
        <v>177</v>
      </c>
      <c r="D40" s="60" t="s">
        <v>178</v>
      </c>
      <c r="E40" s="68">
        <v>0.4</v>
      </c>
      <c r="F40" s="24" t="s">
        <v>62</v>
      </c>
      <c r="G40" s="24" t="s">
        <v>51</v>
      </c>
      <c r="H40" s="72">
        <v>1</v>
      </c>
      <c r="I40" s="19"/>
    </row>
    <row r="41" spans="1:9" ht="161.25" customHeight="1">
      <c r="A41" s="62" t="s">
        <v>179</v>
      </c>
      <c r="B41" s="89"/>
      <c r="C41" s="35" t="s">
        <v>180</v>
      </c>
      <c r="D41" s="35" t="s">
        <v>181</v>
      </c>
      <c r="E41" s="67">
        <v>0.02</v>
      </c>
      <c r="F41" s="33" t="s">
        <v>63</v>
      </c>
      <c r="G41" s="35" t="s">
        <v>117</v>
      </c>
      <c r="H41" s="71">
        <v>1</v>
      </c>
      <c r="I41" s="19"/>
    </row>
    <row r="42" spans="1:9" ht="120.75" customHeight="1">
      <c r="A42" s="64" t="s">
        <v>182</v>
      </c>
      <c r="B42" s="89"/>
      <c r="C42" s="60" t="s">
        <v>183</v>
      </c>
      <c r="D42" s="60" t="s">
        <v>184</v>
      </c>
      <c r="E42" s="68">
        <v>0.4</v>
      </c>
      <c r="F42" s="24" t="s">
        <v>64</v>
      </c>
      <c r="G42" s="60" t="s">
        <v>185</v>
      </c>
      <c r="H42" s="72">
        <v>1</v>
      </c>
      <c r="I42" s="19"/>
    </row>
    <row r="43" spans="1:9" ht="121.5" customHeight="1">
      <c r="A43" s="62" t="s">
        <v>186</v>
      </c>
      <c r="B43" s="89"/>
      <c r="C43" s="35" t="s">
        <v>187</v>
      </c>
      <c r="D43" s="35" t="s">
        <v>188</v>
      </c>
      <c r="E43" s="67">
        <v>0.01</v>
      </c>
      <c r="F43" s="33" t="s">
        <v>65</v>
      </c>
      <c r="G43" s="35" t="s">
        <v>189</v>
      </c>
      <c r="H43" s="71">
        <v>1</v>
      </c>
      <c r="I43" s="19"/>
    </row>
    <row r="44" spans="1:9" ht="72" customHeight="1">
      <c r="A44" s="62" t="s">
        <v>190</v>
      </c>
      <c r="B44" s="89"/>
      <c r="C44" s="35" t="s">
        <v>191</v>
      </c>
      <c r="D44" s="33" t="s">
        <v>89</v>
      </c>
      <c r="E44" s="67">
        <v>0.01</v>
      </c>
      <c r="F44" s="33" t="s">
        <v>66</v>
      </c>
      <c r="G44" s="24" t="s">
        <v>61</v>
      </c>
      <c r="H44" s="71">
        <v>1</v>
      </c>
      <c r="I44" s="19"/>
    </row>
    <row r="45" spans="1:9" ht="97.5" customHeight="1">
      <c r="A45" s="62" t="s">
        <v>192</v>
      </c>
      <c r="B45" s="89"/>
      <c r="C45" s="84" t="s">
        <v>193</v>
      </c>
      <c r="D45" s="81" t="s">
        <v>90</v>
      </c>
      <c r="E45" s="67">
        <v>0.04</v>
      </c>
      <c r="F45" s="35" t="s">
        <v>194</v>
      </c>
      <c r="G45" s="65" t="s">
        <v>195</v>
      </c>
      <c r="H45" s="25">
        <f>H46/H47</f>
        <v>1</v>
      </c>
      <c r="I45" s="19"/>
    </row>
    <row r="46" spans="1:9" ht="151.5" customHeight="1">
      <c r="A46" s="62" t="s">
        <v>196</v>
      </c>
      <c r="B46" s="90"/>
      <c r="C46" s="82"/>
      <c r="D46" s="82"/>
      <c r="E46" s="67" t="s">
        <v>17</v>
      </c>
      <c r="F46" s="35" t="s">
        <v>91</v>
      </c>
      <c r="G46" s="33" t="s">
        <v>92</v>
      </c>
      <c r="H46" s="71">
        <v>1</v>
      </c>
      <c r="I46" s="19"/>
    </row>
    <row r="47" spans="1:9" ht="151.5" customHeight="1">
      <c r="A47" s="62" t="s">
        <v>197</v>
      </c>
      <c r="B47" s="90"/>
      <c r="C47" s="83"/>
      <c r="D47" s="83"/>
      <c r="E47" s="69" t="s">
        <v>93</v>
      </c>
      <c r="F47" s="35" t="s">
        <v>94</v>
      </c>
      <c r="G47" s="35" t="s">
        <v>95</v>
      </c>
      <c r="H47" s="71">
        <v>1</v>
      </c>
      <c r="I47" s="49"/>
    </row>
    <row r="48" spans="1:9" ht="236.25" customHeight="1">
      <c r="A48" s="62" t="s">
        <v>198</v>
      </c>
      <c r="B48" s="90"/>
      <c r="C48" s="35" t="s">
        <v>96</v>
      </c>
      <c r="D48" s="35" t="s">
        <v>97</v>
      </c>
      <c r="E48" s="67">
        <v>0.01</v>
      </c>
      <c r="F48" s="33" t="s">
        <v>67</v>
      </c>
      <c r="G48" s="33" t="s">
        <v>57</v>
      </c>
      <c r="H48" s="71">
        <v>1</v>
      </c>
      <c r="I48" s="19"/>
    </row>
    <row r="49" spans="1:9" ht="162.75" customHeight="1">
      <c r="A49" s="66" t="s">
        <v>52</v>
      </c>
      <c r="B49" s="54" t="s">
        <v>98</v>
      </c>
      <c r="C49" s="35" t="s">
        <v>199</v>
      </c>
      <c r="D49" s="35" t="s">
        <v>99</v>
      </c>
      <c r="E49" s="67">
        <v>0.01</v>
      </c>
      <c r="F49" s="33" t="s">
        <v>68</v>
      </c>
      <c r="G49" s="33" t="s">
        <v>69</v>
      </c>
      <c r="H49" s="71">
        <v>1</v>
      </c>
      <c r="I49" s="19"/>
    </row>
    <row r="50" spans="1:9" ht="409.5" customHeight="1">
      <c r="A50" s="39" t="s">
        <v>70</v>
      </c>
      <c r="B50" s="54" t="s">
        <v>200</v>
      </c>
      <c r="C50" s="55" t="s">
        <v>201</v>
      </c>
      <c r="D50" s="55" t="s">
        <v>100</v>
      </c>
      <c r="E50" s="67">
        <v>0.05</v>
      </c>
      <c r="F50" s="33" t="s">
        <v>71</v>
      </c>
      <c r="G50" s="33" t="s">
        <v>30</v>
      </c>
      <c r="H50" s="71">
        <v>1</v>
      </c>
      <c r="I50" s="19"/>
    </row>
    <row r="51" spans="1:9" ht="61.5" customHeight="1">
      <c r="A51" s="40" t="s">
        <v>72</v>
      </c>
      <c r="B51" s="56" t="s">
        <v>202</v>
      </c>
      <c r="C51" s="57" t="s">
        <v>101</v>
      </c>
      <c r="D51" s="41" t="s">
        <v>73</v>
      </c>
      <c r="E51" s="70">
        <v>0.05</v>
      </c>
      <c r="F51" s="41" t="s">
        <v>74</v>
      </c>
      <c r="G51" s="33" t="s">
        <v>30</v>
      </c>
      <c r="H51" s="71">
        <v>1</v>
      </c>
      <c r="I51" s="19"/>
    </row>
  </sheetData>
  <sheetProtection password="8711" sheet="1" objects="1" scenarios="1"/>
  <mergeCells count="12">
    <mergeCell ref="D45:D47"/>
    <mergeCell ref="C16:C18"/>
    <mergeCell ref="C35:C37"/>
    <mergeCell ref="B29:B31"/>
    <mergeCell ref="B34:B48"/>
    <mergeCell ref="C20:C22"/>
    <mergeCell ref="C45:C47"/>
    <mergeCell ref="E9:F9"/>
    <mergeCell ref="E10:F10"/>
    <mergeCell ref="E11:F11"/>
    <mergeCell ref="B13:B28"/>
    <mergeCell ref="C24:C26"/>
  </mergeCells>
  <dataValidations count="3">
    <dataValidation type="list" allowBlank="1" showInputMessage="1" showErrorMessage="1" sqref="H22:H23 H16:H18 H42:H44 H33 H25:H28 H38">
      <formula1>"0,1"</formula1>
    </dataValidation>
    <dataValidation type="list" allowBlank="1" showInputMessage="1" showErrorMessage="1" sqref="C6">
      <formula1>#REF!</formula1>
    </dataValidation>
    <dataValidation type="list" allowBlank="1" showInputMessage="1" showErrorMessage="1" sqref="C5">
      <formula1>#REF!</formula1>
    </dataValidation>
  </dataValidations>
  <pageMargins left="0.7" right="0.7" top="0.75" bottom="0.75" header="0.3" footer="0.3"/>
  <pageSetup paperSize="9" scale="41" fitToHeight="0" orientation="landscape" r:id="rId1"/>
  <ignoredErrors>
    <ignoredError sqref="A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Оценочный лист </vt:lpstr>
      <vt:lpstr>'Оценочный лист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Шмелёв Алексей Борисович</dc:creator>
  <cp:lastModifiedBy>Родина Наталья Александровна</cp:lastModifiedBy>
  <cp:lastPrinted>2026-05-22T09:42:10Z</cp:lastPrinted>
  <dcterms:created xsi:type="dcterms:W3CDTF">2025-10-10T10:06:19Z</dcterms:created>
  <dcterms:modified xsi:type="dcterms:W3CDTF">2026-05-22T09:50:42Z</dcterms:modified>
</cp:coreProperties>
</file>