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3545" firstSheet="4" activeTab="7"/>
  </bookViews>
  <sheets>
    <sheet name="МО+бесхоз" sheetId="1" state="hidden" r:id="rId1"/>
    <sheet name="Чек-лист ОМСУ" sheetId="12" state="hidden" r:id="rId2"/>
    <sheet name="ТСО" sheetId="7" state="hidden" r:id="rId3"/>
    <sheet name="экс-ТСО" sheetId="8" state="hidden" r:id="rId4"/>
    <sheet name="Чек-лист ТСО" sheetId="9" r:id="rId5"/>
    <sheet name="Чек-лист экс-ТСО" sheetId="10" r:id="rId6"/>
    <sheet name="потребители" sheetId="4" state="hidden" r:id="rId7"/>
    <sheet name="Чек-лист ПОТРЕБИТЕЛИ" sheetId="11" r:id="rId8"/>
  </sheets>
  <definedNames>
    <definedName name="_xlnm._FilterDatabase" localSheetId="7" hidden="1">'Чек-лист ПОТРЕБИТЕЛИ'!$A$5:$Q$92</definedName>
    <definedName name="_xlnm._FilterDatabase" localSheetId="4" hidden="1">'Чек-лист ТСО'!$A$5:$P$214</definedName>
    <definedName name="_xlnm.Print_Area" localSheetId="4">'Чек-лист ТСО'!$A$1:$O$214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12" l="1"/>
  <c r="H49" i="12"/>
  <c r="H43" i="12"/>
  <c r="H38" i="12"/>
  <c r="H34" i="12"/>
  <c r="H30" i="12"/>
  <c r="H16" i="12"/>
  <c r="H4" i="12"/>
  <c r="H27" i="12" l="1"/>
  <c r="H3" i="12"/>
  <c r="H48" i="12"/>
  <c r="H26" i="12" s="1"/>
  <c r="H25" i="12" s="1"/>
  <c r="K81" i="11"/>
  <c r="K70" i="11"/>
  <c r="K62" i="11"/>
  <c r="K53" i="11"/>
  <c r="K46" i="11"/>
  <c r="K8" i="11"/>
  <c r="K7" i="11" s="1"/>
  <c r="K6" i="11" s="1"/>
  <c r="J81" i="11"/>
  <c r="J70" i="11"/>
  <c r="J62" i="11"/>
  <c r="J53" i="11"/>
  <c r="J46" i="11"/>
  <c r="J8" i="11"/>
  <c r="I81" i="11"/>
  <c r="I70" i="11"/>
  <c r="I62" i="11"/>
  <c r="I53" i="11"/>
  <c r="I46" i="11"/>
  <c r="I8" i="11"/>
  <c r="H81" i="11"/>
  <c r="H70" i="11"/>
  <c r="H62" i="11"/>
  <c r="H53" i="11"/>
  <c r="H46" i="11"/>
  <c r="H8" i="11"/>
  <c r="I7" i="11" l="1"/>
  <c r="I6" i="11" s="1"/>
  <c r="J7" i="11"/>
  <c r="J6" i="11" s="1"/>
  <c r="H7" i="11"/>
  <c r="H6" i="11" s="1"/>
  <c r="F2" i="11" s="1"/>
  <c r="H132" i="10" l="1"/>
  <c r="H94" i="10"/>
  <c r="H70" i="10"/>
  <c r="H48" i="10"/>
  <c r="H28" i="10"/>
  <c r="H18" i="10"/>
  <c r="H93" i="10" l="1"/>
  <c r="H7" i="10"/>
  <c r="F2" i="10" s="1"/>
  <c r="K187" i="9"/>
  <c r="J187" i="9"/>
  <c r="I187" i="9"/>
  <c r="H187" i="9"/>
  <c r="K177" i="9"/>
  <c r="K175" i="9" s="1"/>
  <c r="J177" i="9"/>
  <c r="J175" i="9" s="1"/>
  <c r="I177" i="9"/>
  <c r="I175" i="9" s="1"/>
  <c r="H177" i="9"/>
  <c r="H175" i="9" s="1"/>
  <c r="K114" i="9"/>
  <c r="J114" i="9"/>
  <c r="I114" i="9"/>
  <c r="H114" i="9"/>
  <c r="K79" i="9"/>
  <c r="J79" i="9"/>
  <c r="I79" i="9"/>
  <c r="H79" i="9"/>
  <c r="K56" i="9"/>
  <c r="J56" i="9"/>
  <c r="I56" i="9"/>
  <c r="H56" i="9"/>
  <c r="K36" i="9"/>
  <c r="J36" i="9"/>
  <c r="I36" i="9"/>
  <c r="H36" i="9"/>
  <c r="K26" i="9"/>
  <c r="J26" i="9"/>
  <c r="I26" i="9"/>
  <c r="H26" i="9"/>
  <c r="K17" i="9"/>
  <c r="J17" i="9"/>
  <c r="I17" i="9"/>
  <c r="H17" i="9"/>
  <c r="G28" i="4"/>
  <c r="G25" i="4"/>
  <c r="G22" i="4"/>
  <c r="G19" i="4"/>
  <c r="G16" i="4"/>
  <c r="G5" i="4"/>
  <c r="G4" i="4"/>
  <c r="G3" i="4"/>
  <c r="G37" i="8"/>
  <c r="G27" i="8"/>
  <c r="G26" i="8"/>
  <c r="G21" i="8"/>
  <c r="G16" i="8"/>
  <c r="G12" i="8"/>
  <c r="G8" i="8"/>
  <c r="G5" i="8"/>
  <c r="G4" i="8"/>
  <c r="G3" i="8"/>
  <c r="G47" i="7"/>
  <c r="G44" i="7"/>
  <c r="G42" i="7"/>
  <c r="G31" i="7"/>
  <c r="G30" i="7"/>
  <c r="G24" i="7"/>
  <c r="G19" i="7"/>
  <c r="G15" i="7"/>
  <c r="G11" i="7"/>
  <c r="G7" i="7"/>
  <c r="G5" i="7"/>
  <c r="G4" i="7"/>
  <c r="G3" i="7"/>
  <c r="G48" i="1"/>
  <c r="G38" i="1"/>
  <c r="G37" i="1"/>
  <c r="G32" i="1"/>
  <c r="G27" i="1"/>
  <c r="G23" i="1"/>
  <c r="G19" i="1"/>
  <c r="G16" i="1"/>
  <c r="G15" i="1"/>
  <c r="G14" i="1"/>
  <c r="G8" i="1"/>
  <c r="G4" i="1"/>
  <c r="G3" i="1"/>
  <c r="I113" i="9" l="1"/>
  <c r="I10" i="9"/>
  <c r="J10" i="9"/>
  <c r="K10" i="9"/>
  <c r="H6" i="10"/>
  <c r="H5" i="10" s="1"/>
  <c r="H113" i="9"/>
  <c r="I9" i="9"/>
  <c r="I7" i="9" s="1"/>
  <c r="J113" i="9"/>
  <c r="J9" i="9" s="1"/>
  <c r="J7" i="9" s="1"/>
  <c r="H10" i="9"/>
  <c r="H9" i="9" s="1"/>
  <c r="H7" i="9" s="1"/>
  <c r="K113" i="9"/>
  <c r="K9" i="9" s="1"/>
  <c r="K7" i="9" s="1"/>
  <c r="F2" i="9" l="1"/>
</calcChain>
</file>

<file path=xl/sharedStrings.xml><?xml version="1.0" encoding="utf-8"?>
<sst xmlns="http://schemas.openxmlformats.org/spreadsheetml/2006/main" count="2615" uniqueCount="954">
  <si>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</si>
  <si>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</si>
  <si>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</si>
  <si>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</si>
  <si>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</si>
  <si>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</si>
  <si>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</si>
  <si>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</si>
  <si>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</si>
  <si>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</si>
  <si>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charset val="204"/>
      </rPr>
      <t>И</t>
    </r>
    <r>
      <rPr>
        <sz val="8"/>
        <color theme="1"/>
        <rFont val="Times New Roman"/>
        <charset val="204"/>
      </rPr>
      <t>мо</t>
    </r>
    <r>
      <rPr>
        <sz val="12"/>
        <color theme="1"/>
        <rFont val="Times New Roman"/>
        <charset val="204"/>
      </rPr>
      <t xml:space="preserve"> = К</t>
    </r>
    <r>
      <rPr>
        <sz val="8"/>
        <color theme="1"/>
        <rFont val="Times New Roman"/>
        <charset val="204"/>
      </rPr>
      <t>закон о тепл</t>
    </r>
    <r>
      <rPr>
        <sz val="12"/>
        <color theme="1"/>
        <rFont val="Times New Roman"/>
        <charset val="204"/>
      </rPr>
      <t xml:space="preserve"> *0,65+К</t>
    </r>
    <r>
      <rPr>
        <sz val="8"/>
        <color theme="1"/>
        <rFont val="Times New Roman"/>
        <charset val="204"/>
      </rPr>
      <t>оценка</t>
    </r>
    <r>
      <rPr>
        <sz val="12"/>
        <color theme="1"/>
        <rFont val="Times New Roman"/>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</si>
  <si>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</si>
  <si>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</si>
  <si>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</si>
  <si>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</si>
  <si>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порядок</t>
    </r>
    <r>
      <rPr>
        <sz val="12"/>
        <color theme="1"/>
        <rFont val="Times New Roman"/>
        <charset val="204"/>
      </rPr>
      <t>*0,4+
К</t>
    </r>
    <r>
      <rPr>
        <sz val="8"/>
        <color theme="1"/>
        <rFont val="Times New Roman"/>
        <charset val="204"/>
      </rPr>
      <t>схем</t>
    </r>
    <r>
      <rPr>
        <sz val="12"/>
        <color theme="1"/>
        <rFont val="Times New Roman"/>
        <charset val="204"/>
      </rPr>
      <t>*0,3+К</t>
    </r>
    <r>
      <rPr>
        <sz val="8"/>
        <color theme="1"/>
        <rFont val="Times New Roman"/>
        <charset val="204"/>
      </rPr>
      <t>бесхоз</t>
    </r>
    <r>
      <rPr>
        <sz val="12"/>
        <color theme="1"/>
        <rFont val="Times New Roman"/>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</si>
  <si>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</si>
  <si>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</si>
  <si>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</si>
  <si>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</si>
  <si>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charset val="204"/>
      </rPr>
      <t>К</t>
    </r>
    <r>
      <rPr>
        <sz val="8"/>
        <color theme="1"/>
        <rFont val="Times New Roman"/>
        <charset val="204"/>
      </rPr>
      <t>порядок</t>
    </r>
    <r>
      <rPr>
        <sz val="12"/>
        <color theme="1"/>
        <rFont val="Times New Roman"/>
        <charset val="204"/>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</si>
  <si>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</si>
  <si>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</si>
  <si>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</si>
  <si>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</si>
  <si>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</si>
  <si>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charset val="204"/>
      </rPr>
      <t>К</t>
    </r>
    <r>
      <rPr>
        <sz val="8"/>
        <color theme="1"/>
        <rFont val="Times New Roman"/>
        <charset val="204"/>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</si>
  <si>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</si>
  <si>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</si>
  <si>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</si>
  <si>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</si>
  <si>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charset val="204"/>
      </rPr>
      <t>К</t>
    </r>
    <r>
      <rPr>
        <sz val="8"/>
        <color theme="1"/>
        <rFont val="Times New Roman"/>
        <charset val="204"/>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</si>
  <si>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</si>
  <si>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</si>
  <si>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</si>
  <si>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</si>
  <si>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charset val="204"/>
      </rPr>
      <t>К</t>
    </r>
    <r>
      <rPr>
        <sz val="8"/>
        <color theme="1"/>
        <rFont val="Times New Roman"/>
        <charset val="204"/>
      </rPr>
      <t>оценка</t>
    </r>
  </si>
  <si>
    <r>
      <rPr>
        <sz val="12"/>
        <color theme="1"/>
        <rFont val="Times New Roman"/>
        <charset val="204"/>
      </rPr>
      <t>Коценка=(n</t>
    </r>
    <r>
      <rPr>
        <sz val="8"/>
        <color theme="1"/>
        <rFont val="Times New Roman"/>
        <charset val="204"/>
      </rPr>
      <t>актов</t>
    </r>
    <r>
      <rPr>
        <sz val="12"/>
        <color theme="1"/>
        <rFont val="Times New Roman"/>
        <charset val="204"/>
      </rPr>
      <t>/n</t>
    </r>
    <r>
      <rPr>
        <sz val="8"/>
        <color theme="1"/>
        <rFont val="Times New Roman"/>
        <charset val="204"/>
      </rPr>
      <t>всего</t>
    </r>
    <r>
      <rPr>
        <sz val="12"/>
        <color theme="1"/>
        <rFont val="Times New Roman"/>
        <charset val="204"/>
      </rPr>
      <t>)*l</t>
    </r>
    <r>
      <rPr>
        <sz val="8"/>
        <color theme="1"/>
        <rFont val="Times New Roman"/>
        <charset val="204"/>
      </rPr>
      <t>порядок</t>
    </r>
    <r>
      <rPr>
        <sz val="12"/>
        <color theme="1"/>
        <rFont val="Times New Roman"/>
        <charset val="204"/>
      </rPr>
      <t xml:space="preserve"> </t>
    </r>
  </si>
  <si>
    <t>2.1</t>
  </si>
  <si>
    <t xml:space="preserve"> – </t>
  </si>
  <si>
    <r>
      <rPr>
        <sz val="12"/>
        <color theme="1"/>
        <rFont val="Times New Roman"/>
        <charset val="204"/>
      </rPr>
      <t>l</t>
    </r>
    <r>
      <rPr>
        <sz val="8"/>
        <color theme="1"/>
        <rFont val="Times New Roman"/>
        <charset val="204"/>
      </rPr>
      <t>порядок</t>
    </r>
  </si>
  <si>
    <r>
      <rPr>
        <sz val="12"/>
        <color theme="1"/>
        <rFont val="Times New Roman"/>
        <charset val="204"/>
      </rPr>
      <t>При соблюдении 
Порядка l</t>
    </r>
    <r>
      <rPr>
        <sz val="8"/>
        <color theme="1"/>
        <rFont val="Times New Roman"/>
        <charset val="204"/>
      </rPr>
      <t>порядок</t>
    </r>
    <r>
      <rPr>
        <sz val="12"/>
        <color theme="1"/>
        <rFont val="Times New Roman"/>
        <charset val="204"/>
      </rPr>
      <t xml:space="preserve"> принимается равным 1.
При не соблюдении Порядка l</t>
    </r>
    <r>
      <rPr>
        <sz val="8"/>
        <color theme="1"/>
        <rFont val="Times New Roman"/>
        <charset val="204"/>
      </rPr>
      <t xml:space="preserve">порядок </t>
    </r>
    <r>
      <rPr>
        <sz val="12"/>
        <color theme="1"/>
        <rFont val="Times New Roman"/>
        <charset val="204"/>
      </rPr>
      <t>принимается равным 0.</t>
    </r>
  </si>
  <si>
    <t>2.2</t>
  </si>
  <si>
    <r>
      <rPr>
        <sz val="12"/>
        <color theme="1"/>
        <rFont val="Times New Roman"/>
        <charset val="204"/>
      </rPr>
      <t>n</t>
    </r>
    <r>
      <rPr>
        <sz val="8"/>
        <color theme="1"/>
        <rFont val="Times New Roman"/>
        <charset val="204"/>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</si>
  <si>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</si>
  <si>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</si>
  <si>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charset val="204"/>
      </rPr>
      <t>n</t>
    </r>
    <r>
      <rPr>
        <sz val="8"/>
        <color theme="1"/>
        <rFont val="Times New Roman"/>
        <charset val="204"/>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</si>
  <si>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</si>
  <si>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</si>
  <si>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charset val="204"/>
      </rPr>
      <t>К</t>
    </r>
    <r>
      <rPr>
        <b/>
        <sz val="8"/>
        <color theme="1"/>
        <rFont val="Times New Roman"/>
        <charset val="204"/>
      </rPr>
      <t>бесхоз</t>
    </r>
  </si>
  <si>
    <r>
      <rPr>
        <sz val="12"/>
        <color theme="1"/>
        <rFont val="Times New Roman"/>
        <charset val="204"/>
      </rPr>
      <t>К</t>
    </r>
    <r>
      <rPr>
        <sz val="8"/>
        <color theme="1"/>
        <rFont val="Times New Roman"/>
        <charset val="204"/>
      </rPr>
      <t>бесхоз</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</si>
  <si>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</si>
  <si>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</si>
  <si>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</si>
  <si>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*0,04+К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</si>
  <si>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</si>
  <si>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</si>
  <si>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</si>
  <si>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charset val="204"/>
      </rPr>
      <t>К</t>
    </r>
    <r>
      <rPr>
        <sz val="8"/>
        <color theme="1"/>
        <rFont val="Times New Roman"/>
        <charset val="204"/>
      </rPr>
      <t>функц</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</si>
  <si>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 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*0,15+К</t>
    </r>
    <r>
      <rPr>
        <sz val="8"/>
        <color theme="1"/>
        <rFont val="Times New Roman"/>
        <charset val="204"/>
      </rPr>
      <t>трен</t>
    </r>
    <r>
      <rPr>
        <sz val="12"/>
        <color theme="1"/>
        <rFont val="Times New Roman"/>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</si>
  <si>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</si>
  <si>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</si>
  <si>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</si>
  <si>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charset val="204"/>
      </rPr>
      <t>К</t>
    </r>
    <r>
      <rPr>
        <sz val="8"/>
        <color theme="1"/>
        <rFont val="Times New Roman"/>
        <charset val="204"/>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</si>
  <si>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</si>
  <si>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</si>
  <si>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</si>
  <si>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</si>
  <si>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charset val="204"/>
      </rPr>
      <t>К</t>
    </r>
    <r>
      <rPr>
        <sz val="8"/>
        <color theme="1"/>
        <rFont val="Times New Roman"/>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</si>
  <si>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</si>
  <si>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</si>
  <si>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</si>
  <si>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</si>
  <si>
    <r>
      <rPr>
        <sz val="12"/>
        <color theme="1"/>
        <rFont val="Times New Roman"/>
        <charset val="204"/>
      </rPr>
      <t>К</t>
    </r>
    <r>
      <rPr>
        <sz val="8"/>
        <color theme="1"/>
        <rFont val="Times New Roman"/>
        <charset val="204"/>
      </rPr>
      <t>перечень</t>
    </r>
    <r>
      <rPr>
        <sz val="12"/>
        <color theme="1"/>
        <rFont val="Times New Roman"/>
        <charset val="204"/>
      </rPr>
      <t xml:space="preserve"> =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</si>
  <si>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</si>
  <si>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</si>
  <si>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charset val="204"/>
      </rPr>
      <t>К</t>
    </r>
    <r>
      <rPr>
        <sz val="8"/>
        <color theme="1"/>
        <rFont val="Times New Roman"/>
        <charset val="204"/>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</si>
  <si>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</si>
  <si>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</si>
  <si>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charset val="204"/>
      </rPr>
      <t>К</t>
    </r>
    <r>
      <rPr>
        <sz val="8"/>
        <color theme="1"/>
        <rFont val="Times New Roman"/>
        <charset val="204"/>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</si>
  <si>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</si>
  <si>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</si>
  <si>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</si>
  <si>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</si>
  <si>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charset val="204"/>
      </rPr>
      <t>К</t>
    </r>
    <r>
      <rPr>
        <sz val="8"/>
        <color theme="1"/>
        <rFont val="Times New Roman"/>
        <charset val="204"/>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</si>
  <si>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</si>
  <si>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</si>
  <si>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</si>
  <si>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</si>
  <si>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</si>
  <si>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</si>
  <si>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</si>
  <si>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</si>
  <si>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charset val="204"/>
      </rPr>
      <t>К</t>
    </r>
    <r>
      <rPr>
        <sz val="8"/>
        <color theme="1"/>
        <rFont val="Times New Roman"/>
        <charset val="204"/>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</si>
  <si>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</si>
  <si>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</si>
  <si>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</si>
  <si>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К</t>
    </r>
    <r>
      <rPr>
        <sz val="8"/>
        <color theme="1"/>
        <rFont val="Times New Roman"/>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</si>
  <si>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</si>
  <si>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</si>
  <si>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</si>
  <si>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charset val="204"/>
      </rPr>
      <t>К</t>
    </r>
    <r>
      <rPr>
        <sz val="8"/>
        <color theme="1"/>
        <rFont val="Times New Roman"/>
        <charset val="204"/>
      </rPr>
      <t>обуч</t>
    </r>
  </si>
  <si>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</si>
  <si>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</si>
  <si>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</si>
  <si>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</si>
  <si>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</si>
  <si>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</si>
  <si>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</si>
  <si>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</si>
  <si>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charset val="204"/>
      </rPr>
      <t>К</t>
    </r>
    <r>
      <rPr>
        <sz val="8"/>
        <color theme="1"/>
        <rFont val="Times New Roman"/>
        <charset val="204"/>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</si>
  <si>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</si>
  <si>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</si>
  <si>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</si>
  <si>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charset val="204"/>
      </rPr>
      <t>К</t>
    </r>
    <r>
      <rPr>
        <sz val="8"/>
        <color theme="1"/>
        <rFont val="Times New Roman"/>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</si>
  <si>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</si>
  <si>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</si>
  <si>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</si>
  <si>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charset val="204"/>
      </rPr>
      <t>К</t>
    </r>
    <r>
      <rPr>
        <sz val="8"/>
        <color theme="1"/>
        <rFont val="Times New Roman"/>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</si>
  <si>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</si>
  <si>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</si>
  <si>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</si>
  <si>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charset val="204"/>
      </rPr>
      <t>К</t>
    </r>
    <r>
      <rPr>
        <sz val="8"/>
        <color theme="1"/>
        <rFont val="Times New Roman"/>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</si>
  <si>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</si>
  <si>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</si>
  <si>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</si>
  <si>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charset val="204"/>
      </rPr>
      <t>К</t>
    </r>
    <r>
      <rPr>
        <sz val="8"/>
        <color theme="1"/>
        <rFont val="Times New Roman"/>
        <charset val="204"/>
      </rPr>
      <t>режим.налад</t>
    </r>
  </si>
  <si>
    <r>
      <rPr>
        <sz val="12"/>
        <color theme="1"/>
        <rFont val="Times New Roman"/>
        <charset val="204"/>
      </rPr>
      <t>К</t>
    </r>
    <r>
      <rPr>
        <sz val="8"/>
        <color theme="1"/>
        <rFont val="Times New Roman"/>
        <charset val="204"/>
      </rPr>
      <t>режим.налад</t>
    </r>
    <r>
      <rPr>
        <sz val="12"/>
        <color theme="1"/>
        <rFont val="Times New Roman"/>
        <charset val="204"/>
      </rPr>
      <t>=К</t>
    </r>
    <r>
      <rPr>
        <sz val="8"/>
        <color theme="1"/>
        <rFont val="Times New Roman"/>
        <charset val="204"/>
      </rPr>
      <t>темп.граф</t>
    </r>
    <r>
      <rPr>
        <sz val="12"/>
        <color theme="1"/>
        <rFont val="Times New Roman"/>
        <charset val="204"/>
      </rPr>
      <t>*0,5+К</t>
    </r>
    <r>
      <rPr>
        <sz val="8"/>
        <color theme="1"/>
        <rFont val="Times New Roman"/>
        <charset val="204"/>
      </rPr>
      <t>режим.карт</t>
    </r>
    <r>
      <rPr>
        <sz val="12"/>
        <color theme="1"/>
        <rFont val="Times New Roman"/>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</si>
  <si>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</si>
  <si>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</si>
  <si>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</si>
  <si>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charset val="204"/>
      </rPr>
      <t>К</t>
    </r>
    <r>
      <rPr>
        <sz val="8"/>
        <color theme="1"/>
        <rFont val="Times New Roman"/>
        <charset val="204"/>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</si>
  <si>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</si>
  <si>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</si>
  <si>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</si>
  <si>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</si>
  <si>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charset val="204"/>
      </rPr>
      <t>К</t>
    </r>
    <r>
      <rPr>
        <sz val="8"/>
        <color theme="1"/>
        <rFont val="Times New Roman"/>
        <charset val="204"/>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</si>
  <si>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</si>
  <si>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</si>
  <si>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</si>
  <si>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charset val="204"/>
      </rPr>
      <t>К</t>
    </r>
    <r>
      <rPr>
        <sz val="8"/>
        <color theme="1"/>
        <rFont val="Times New Roman"/>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</si>
  <si>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</si>
  <si>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</si>
  <si>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</si>
  <si>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</si>
  <si>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charset val="204"/>
      </rPr>
      <t>К</t>
    </r>
    <r>
      <rPr>
        <sz val="8"/>
        <color theme="1"/>
        <rFont val="Times New Roman"/>
        <charset val="204"/>
      </rPr>
      <t>кач.строит</t>
    </r>
  </si>
  <si>
    <r>
      <rPr>
        <sz val="12"/>
        <color theme="1"/>
        <rFont val="Times New Roman"/>
        <charset val="204"/>
      </rPr>
      <t xml:space="preserve">Наличие – 1
Отсутствие – 0
</t>
    </r>
    <r>
      <rPr>
        <sz val="12"/>
        <color rgb="FFFF0000"/>
        <rFont val="Times New Roman"/>
        <charset val="204"/>
      </rPr>
      <t xml:space="preserve">
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</si>
  <si>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</si>
  <si>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</si>
  <si>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</si>
  <si>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</si>
  <si>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charset val="204"/>
      </rPr>
      <t>К</t>
    </r>
    <r>
      <rPr>
        <sz val="8"/>
        <color theme="1"/>
        <rFont val="Times New Roman"/>
        <charset val="204"/>
      </rPr>
      <t>надеж</t>
    </r>
  </si>
  <si>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испыт</t>
    </r>
    <r>
      <rPr>
        <sz val="12"/>
        <color theme="1"/>
        <rFont val="Times New Roman"/>
        <charset val="204"/>
      </rPr>
      <t>*0,05+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 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</si>
  <si>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</si>
  <si>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</si>
  <si>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</si>
  <si>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</si>
  <si>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не ОПО</t>
    </r>
    <r>
      <rPr>
        <sz val="12"/>
        <color theme="1"/>
        <rFont val="Times New Roman"/>
        <charset val="204"/>
      </rPr>
      <t xml:space="preserve"> *0,5+ К</t>
    </r>
    <r>
      <rPr>
        <sz val="8"/>
        <color theme="1"/>
        <rFont val="Times New Roman"/>
        <charset val="204"/>
      </rPr>
      <t>освид ОПО</t>
    </r>
    <r>
      <rPr>
        <sz val="12"/>
        <color theme="1"/>
        <rFont val="Times New Roman"/>
        <charset val="204"/>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</si>
  <si>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</si>
  <si>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</si>
  <si>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</si>
  <si>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</si>
  <si>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</si>
  <si>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</si>
  <si>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</si>
  <si>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</si>
  <si>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</si>
  <si>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</si>
  <si>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charset val="204"/>
      </rPr>
      <t>К</t>
    </r>
    <r>
      <rPr>
        <sz val="8"/>
        <color theme="1"/>
        <rFont val="Times New Roman"/>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</si>
  <si>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</si>
  <si>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</si>
  <si>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</si>
  <si>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charset val="204"/>
      </rPr>
      <t>К</t>
    </r>
    <r>
      <rPr>
        <sz val="8"/>
        <color theme="1"/>
        <rFont val="Times New Roman"/>
        <charset val="204"/>
      </rPr>
      <t>испыт</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</si>
  <si>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испыт</t>
    </r>
    <r>
      <rPr>
        <sz val="12"/>
        <color theme="1"/>
        <rFont val="Times New Roman"/>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</si>
  <si>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</si>
  <si>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</si>
  <si>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</si>
  <si>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charset val="204"/>
      </rPr>
      <t>К</t>
    </r>
    <r>
      <rPr>
        <sz val="8"/>
        <color theme="1"/>
        <rFont val="Times New Roman"/>
        <charset val="204"/>
      </rPr>
      <t>гидр</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</si>
  <si>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гидр</t>
    </r>
    <r>
      <rPr>
        <sz val="12"/>
        <color theme="1"/>
        <rFont val="Times New Roman"/>
        <charset val="204"/>
      </rPr>
      <t xml:space="preserve"> принимается равным 1.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</si>
  <si>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</si>
  <si>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</si>
  <si>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</si>
  <si>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charset val="204"/>
      </rPr>
      <t>К</t>
    </r>
    <r>
      <rPr>
        <sz val="8"/>
        <color theme="1"/>
        <rFont val="Times New Roman"/>
        <charset val="204"/>
      </rPr>
      <t>шурф</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</si>
  <si>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шурф</t>
    </r>
    <r>
      <rPr>
        <sz val="12"/>
        <color theme="1"/>
        <rFont val="Times New Roman"/>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</si>
  <si>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</si>
  <si>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</si>
  <si>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</si>
  <si>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charset val="204"/>
      </rPr>
      <t>К</t>
    </r>
    <r>
      <rPr>
        <sz val="8"/>
        <color theme="1"/>
        <rFont val="Times New Roman"/>
        <charset val="204"/>
      </rPr>
      <t>очист.промыв</t>
    </r>
  </si>
  <si>
    <r>
      <rPr>
        <sz val="12"/>
        <color theme="1"/>
        <rFont val="Times New Roman"/>
        <charset val="204"/>
      </rPr>
      <t xml:space="preserve">Наличие – 1
Отсутствие – 0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</si>
  <si>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</si>
  <si>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</si>
  <si>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</si>
  <si>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</si>
  <si>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электр.сопр</t>
    </r>
    <r>
      <rPr>
        <sz val="12"/>
        <color theme="1"/>
        <rFont val="Times New Roman"/>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</si>
  <si>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</si>
  <si>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</si>
  <si>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</si>
  <si>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charset val="204"/>
      </rPr>
      <t>К</t>
    </r>
    <r>
      <rPr>
        <sz val="8"/>
        <color theme="1"/>
        <rFont val="Times New Roman"/>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</si>
  <si>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</si>
  <si>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</si>
  <si>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</si>
  <si>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charset val="204"/>
      </rPr>
      <t>К</t>
    </r>
    <r>
      <rPr>
        <sz val="8"/>
        <color theme="1"/>
        <rFont val="Times New Roman"/>
        <charset val="204"/>
      </rPr>
      <t>матер</t>
    </r>
  </si>
  <si>
    <r>
      <rPr>
        <sz val="12"/>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</si>
  <si>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</si>
  <si>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</si>
  <si>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</si>
  <si>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</si>
  <si>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</si>
  <si>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</si>
  <si>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charset val="204"/>
      </rPr>
      <t>К</t>
    </r>
    <r>
      <rPr>
        <sz val="8"/>
        <color theme="1"/>
        <rFont val="Times New Roman"/>
        <charset val="204"/>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</si>
  <si>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</si>
  <si>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</si>
  <si>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</si>
  <si>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</si>
  <si>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</si>
  <si>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charset val="204"/>
      </rPr>
      <t>К</t>
    </r>
    <r>
      <rPr>
        <sz val="8"/>
        <color theme="1"/>
        <rFont val="Times New Roman"/>
        <charset val="204"/>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</si>
  <si>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</si>
  <si>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charset val="204"/>
      </rPr>
      <t>И</t>
    </r>
    <r>
      <rPr>
        <sz val="8"/>
        <color theme="1"/>
        <rFont val="Times New Roman"/>
        <charset val="204"/>
      </rPr>
      <t>тсо</t>
    </r>
    <r>
      <rPr>
        <sz val="12"/>
        <color theme="1"/>
        <rFont val="Times New Roman"/>
        <charset val="204"/>
      </rPr>
      <t>= К</t>
    </r>
    <r>
      <rPr>
        <sz val="8"/>
        <color theme="1"/>
        <rFont val="Times New Roman"/>
        <charset val="204"/>
      </rPr>
      <t>закон о теп</t>
    </r>
    <r>
      <rPr>
        <sz val="9"/>
        <color theme="1"/>
        <rFont val="Times New Roman"/>
        <charset val="204"/>
      </rPr>
      <t>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</si>
  <si>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</si>
  <si>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</si>
  <si>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
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
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</si>
  <si>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</si>
  <si>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</si>
  <si>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</si>
  <si>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
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
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
К</t>
    </r>
    <r>
      <rPr>
        <sz val="8"/>
        <color theme="1"/>
        <rFont val="Times New Roman"/>
        <charset val="204"/>
      </rPr>
      <t>трен</t>
    </r>
    <r>
      <rPr>
        <sz val="12"/>
        <color theme="1"/>
        <rFont val="Times New Roman"/>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</si>
  <si>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</si>
  <si>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</si>
  <si>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</si>
  <si>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</si>
  <si>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</si>
  <si>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charset val="204"/>
      </rPr>
      <t>К</t>
    </r>
    <r>
      <rPr>
        <sz val="8"/>
        <color theme="1"/>
        <rFont val="Times New Roman"/>
        <charset val="204"/>
      </rPr>
      <t>согл</t>
    </r>
  </si>
  <si>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</si>
  <si>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</si>
  <si>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</si>
  <si>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</si>
  <si>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</si>
  <si>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</si>
  <si>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charset val="204"/>
      </rPr>
      <t>N</t>
    </r>
    <r>
      <rPr>
        <sz val="8"/>
        <color theme="1"/>
        <rFont val="Times New Roman"/>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</si>
  <si>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</si>
  <si>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</si>
  <si>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</si>
  <si>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</si>
  <si>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</si>
  <si>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</si>
  <si>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</si>
  <si>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</si>
  <si>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</si>
  <si>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</si>
  <si>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К</t>
    </r>
    <r>
      <rPr>
        <sz val="8"/>
        <color theme="1"/>
        <rFont val="Times New Roman"/>
        <charset val="204"/>
      </rPr>
      <t xml:space="preserve">проток </t>
    </r>
    <r>
      <rPr>
        <sz val="12"/>
        <color theme="1"/>
        <rFont val="Times New Roman"/>
        <charset val="204"/>
      </rPr>
      <t>*0,5+К</t>
    </r>
    <r>
      <rPr>
        <sz val="8"/>
        <color theme="1"/>
        <rFont val="Times New Roman"/>
        <charset val="204"/>
      </rPr>
      <t>удост</t>
    </r>
    <r>
      <rPr>
        <sz val="12"/>
        <color theme="1"/>
        <rFont val="Times New Roman"/>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</si>
  <si>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</si>
  <si>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</si>
  <si>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</si>
  <si>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</si>
  <si>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</si>
  <si>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</si>
  <si>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</si>
  <si>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</si>
  <si>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</si>
  <si>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</si>
  <si>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</si>
  <si>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</si>
  <si>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</si>
  <si>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</si>
  <si>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</si>
  <si>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</si>
  <si>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</si>
  <si>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</si>
  <si>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</si>
  <si>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</si>
  <si>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</si>
  <si>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</si>
  <si>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</si>
  <si>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</si>
  <si>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</si>
  <si>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charset val="204"/>
      </rPr>
      <t>К</t>
    </r>
    <r>
      <rPr>
        <sz val="8"/>
        <color theme="1"/>
        <rFont val="Times New Roman"/>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</si>
  <si>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</si>
  <si>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</si>
  <si>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t>
  </si>
  <si>
    <t>Документы, предусмотренные подпунктами 9.3.15 – 9.3.21, 9.3.123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</si>
  <si>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
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
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</si>
  <si>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</si>
  <si>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</si>
  <si>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</si>
  <si>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</si>
  <si>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</si>
  <si>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</si>
  <si>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</si>
  <si>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</si>
  <si>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</si>
  <si>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</si>
  <si>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</si>
  <si>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</si>
  <si>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</si>
  <si>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</si>
  <si>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charset val="204"/>
      </rPr>
      <t>К</t>
    </r>
    <r>
      <rPr>
        <sz val="8"/>
        <color theme="1"/>
        <rFont val="Times New Roman"/>
        <charset val="204"/>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</si>
  <si>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</si>
  <si>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</si>
  <si>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</si>
  <si>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</si>
  <si>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</si>
  <si>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</si>
  <si>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</si>
  <si>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charset val="204"/>
      </rPr>
      <t xml:space="preserve">Наличие – 1
Отсутствие – 0
В случае, если 
на объекте оценки организация 
не эксплуатирует тепловые сети, Кгидр принимается равным 1.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</si>
  <si>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</si>
  <si>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</si>
  <si>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</si>
  <si>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</si>
  <si>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</si>
  <si>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</si>
  <si>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</si>
  <si>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</si>
  <si>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</si>
  <si>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charset val="204"/>
      </rPr>
      <t>К</t>
    </r>
    <r>
      <rPr>
        <sz val="8"/>
        <color theme="1"/>
        <rFont val="Times New Roman"/>
        <charset val="204"/>
      </rPr>
      <t>электр.сопр</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</si>
  <si>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 xml:space="preserve">электр.сопр </t>
    </r>
    <r>
      <rPr>
        <sz val="12"/>
        <color theme="1"/>
        <rFont val="Times New Roman"/>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</si>
  <si>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</si>
  <si>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</si>
  <si>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</si>
  <si>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</si>
  <si>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</si>
  <si>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</si>
  <si>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</si>
  <si>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топл</t>
    </r>
  </si>
  <si>
    <r>
      <rPr>
        <sz val="12"/>
        <color theme="1"/>
        <rFont val="Times New Roman"/>
        <charset val="204"/>
      </rPr>
      <t>К</t>
    </r>
    <r>
      <rPr>
        <sz val="8"/>
        <color theme="1"/>
        <rFont val="Times New Roman"/>
        <charset val="204"/>
      </rPr>
      <t>топл</t>
    </r>
    <r>
      <rPr>
        <sz val="12"/>
        <color theme="1"/>
        <rFont val="Times New Roman"/>
        <charset val="204"/>
      </rPr>
      <t>= К</t>
    </r>
    <r>
      <rPr>
        <sz val="8"/>
        <color theme="1"/>
        <rFont val="Times New Roman"/>
        <charset val="204"/>
      </rPr>
      <t>догтопл</t>
    </r>
    <r>
      <rPr>
        <sz val="12"/>
        <color theme="1"/>
        <rFont val="Times New Roman"/>
        <charset val="204"/>
      </rPr>
      <t>*0,5+ К</t>
    </r>
    <r>
      <rPr>
        <sz val="8"/>
        <color theme="1"/>
        <rFont val="Times New Roman"/>
        <charset val="204"/>
      </rPr>
      <t>запаст</t>
    </r>
    <r>
      <rPr>
        <sz val="12"/>
        <color theme="1"/>
        <rFont val="Times New Roman"/>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</si>
  <si>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</si>
  <si>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</si>
  <si>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</si>
  <si>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догтопл</t>
    </r>
    <r>
      <rPr>
        <sz val="12"/>
        <color theme="1"/>
        <rFont val="Times New Roman"/>
        <charset val="204"/>
      </rPr>
      <t>=1, если подтверждено наличие договоров
К</t>
    </r>
    <r>
      <rPr>
        <sz val="8"/>
        <color theme="1"/>
        <rFont val="Times New Roman"/>
        <charset val="204"/>
      </rPr>
      <t>догтопл</t>
    </r>
    <r>
      <rPr>
        <sz val="12"/>
        <color theme="1"/>
        <rFont val="Times New Roman"/>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</si>
  <si>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</si>
  <si>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</si>
  <si>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</si>
  <si>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</si>
  <si>
    <t>1.6.10.2.1</t>
  </si>
  <si>
    <t xml:space="preserve">Фактический объем запаса топлива, тыс. т  </t>
  </si>
  <si>
    <r>
      <rPr>
        <sz val="12"/>
        <color theme="1"/>
        <rFont val="Times New Roman"/>
        <charset val="204"/>
      </rPr>
      <t>Запас</t>
    </r>
    <r>
      <rPr>
        <sz val="8"/>
        <color theme="1"/>
        <rFont val="Times New Roman"/>
        <charset val="204"/>
      </rPr>
      <t>факт</t>
    </r>
  </si>
  <si>
    <t>фактическое значение</t>
  </si>
  <si>
    <t>1.6.10.2.2</t>
  </si>
  <si>
    <t>Утвержденный нормативный объем запаса топлива, тыс. т</t>
  </si>
  <si>
    <r>
      <rPr>
        <sz val="12"/>
        <color theme="1"/>
        <rFont val="Times New Roman"/>
        <charset val="204"/>
      </rPr>
      <t>Запас</t>
    </r>
    <r>
      <rPr>
        <sz val="8"/>
        <color theme="1"/>
        <rFont val="Times New Roman"/>
        <charset val="204"/>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</si>
  <si>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</si>
  <si>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</si>
  <si>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</si>
  <si>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</si>
  <si>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</si>
  <si>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</si>
  <si>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</si>
  <si>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</si>
  <si>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</si>
  <si>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</si>
  <si>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</si>
  <si>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</si>
  <si>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</si>
  <si>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</si>
  <si>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</si>
  <si>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charset val="204"/>
      </rPr>
      <t>К</t>
    </r>
    <r>
      <rPr>
        <sz val="8"/>
        <color theme="1"/>
        <rFont val="Times New Roman"/>
        <charset val="204"/>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</si>
  <si>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</si>
  <si>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</si>
  <si>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</si>
  <si>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</si>
  <si>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</si>
  <si>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</si>
  <si>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</si>
  <si>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charset val="204"/>
      </rPr>
      <t>К</t>
    </r>
    <r>
      <rPr>
        <sz val="8"/>
        <rFont val="Times New Roman"/>
        <charset val="204"/>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</si>
  <si>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</si>
  <si>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charset val="204"/>
      </rPr>
      <t>И</t>
    </r>
    <r>
      <rPr>
        <sz val="8"/>
        <color theme="1"/>
        <rFont val="Times New Roman"/>
        <charset val="204"/>
      </rPr>
      <t>экс-тсо</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</si>
  <si>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</si>
  <si>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</si>
  <si>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*0,01+К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*0,62+
К</t>
    </r>
    <r>
      <rPr>
        <sz val="8"/>
        <color theme="1"/>
        <rFont val="Times New Roman"/>
        <charset val="204"/>
      </rPr>
      <t>порядок</t>
    </r>
    <r>
      <rPr>
        <sz val="12"/>
        <color theme="1"/>
        <rFont val="Times New Roman"/>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</si>
  <si>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</si>
  <si>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</si>
  <si>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
К</t>
    </r>
    <r>
      <rPr>
        <sz val="8"/>
        <color theme="1"/>
        <rFont val="Times New Roman"/>
        <charset val="204"/>
      </rPr>
      <t>трен</t>
    </r>
    <r>
      <rPr>
        <sz val="12"/>
        <color theme="1"/>
        <rFont val="Times New Roman"/>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</si>
  <si>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</si>
  <si>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</si>
  <si>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</si>
  <si>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</si>
  <si>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</si>
  <si>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</si>
  <si>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</si>
  <si>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</si>
  <si>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</si>
  <si>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</si>
  <si>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</si>
  <si>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</si>
  <si>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</si>
  <si>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</si>
  <si>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</si>
  <si>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</si>
  <si>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</si>
  <si>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</si>
  <si>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экс-тсо</t>
    </r>
    <r>
      <rPr>
        <sz val="12"/>
        <color rgb="FFFF0000"/>
        <rFont val="Times New Roman"/>
        <charset val="204"/>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</si>
  <si>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</si>
  <si>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</si>
  <si>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t>
    </r>
    <r>
      <rPr>
        <sz val="12"/>
        <color theme="1"/>
        <rFont val="Times New Roman"/>
        <charset val="204"/>
      </rPr>
      <t>д*0,05+
К</t>
    </r>
    <r>
      <rPr>
        <sz val="8"/>
        <color theme="1"/>
        <rFont val="Times New Roman"/>
        <charset val="204"/>
      </rPr>
      <t>испыт</t>
    </r>
    <r>
      <rPr>
        <sz val="12"/>
        <color theme="1"/>
        <rFont val="Times New Roman"/>
        <charset val="204"/>
      </rPr>
      <t>*0,05+К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
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
К</t>
    </r>
    <r>
      <rPr>
        <sz val="8"/>
        <color theme="1"/>
        <rFont val="Times New Roman"/>
        <charset val="204"/>
      </rPr>
      <t>насос стан</t>
    </r>
    <r>
      <rPr>
        <sz val="12"/>
        <color theme="1"/>
        <rFont val="Times New Roman"/>
        <charset val="204"/>
      </rPr>
      <t>*0,01+К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</si>
  <si>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</si>
  <si>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</si>
  <si>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</si>
  <si>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</si>
  <si>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</si>
  <si>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</si>
  <si>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</si>
  <si>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</si>
  <si>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</si>
  <si>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</si>
  <si>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r>
      <rPr>
        <sz val="12"/>
        <color theme="1"/>
        <rFont val="Times New Roman"/>
        <charset val="204"/>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</si>
  <si>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</si>
  <si>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</si>
  <si>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</si>
  <si>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</si>
  <si>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</si>
  <si>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</si>
  <si>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</si>
  <si>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</si>
  <si>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</si>
  <si>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</si>
  <si>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</si>
  <si>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</si>
  <si>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</si>
  <si>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</si>
  <si>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</si>
  <si>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</si>
  <si>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charset val="204"/>
      </rPr>
      <t>И</t>
    </r>
    <r>
      <rPr>
        <sz val="8"/>
        <color theme="1"/>
        <rFont val="Times New Roman"/>
        <charset val="204"/>
      </rPr>
      <t>потр</t>
    </r>
    <r>
      <rPr>
        <sz val="12"/>
        <color theme="1"/>
        <rFont val="Times New Roman"/>
        <charset val="204"/>
      </rPr>
      <t>=К</t>
    </r>
    <r>
      <rPr>
        <sz val="8"/>
        <color theme="1"/>
        <rFont val="Times New Roman"/>
        <charset val="204"/>
      </rPr>
      <t>закон о тепл</t>
    </r>
    <r>
      <rPr>
        <sz val="12"/>
        <color theme="1"/>
        <rFont val="Times New Roman"/>
        <charset val="204"/>
      </rPr>
      <t>*0,85+ К</t>
    </r>
    <r>
      <rPr>
        <sz val="8"/>
        <color theme="1"/>
        <rFont val="Times New Roman"/>
        <charset val="204"/>
      </rPr>
      <t>жил.фонд</t>
    </r>
    <r>
      <rPr>
        <sz val="12"/>
        <color theme="1"/>
        <rFont val="Times New Roman"/>
        <charset val="204"/>
      </rPr>
      <t>*0,06 +К</t>
    </r>
    <r>
      <rPr>
        <sz val="8"/>
        <color theme="1"/>
        <rFont val="Times New Roman"/>
        <charset val="204"/>
      </rPr>
      <t>газ</t>
    </r>
    <r>
      <rPr>
        <sz val="12"/>
        <color theme="1"/>
        <rFont val="Times New Roman"/>
        <charset val="204"/>
      </rPr>
      <t>*0,02+К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</si>
  <si>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</si>
  <si>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=К</t>
    </r>
    <r>
      <rPr>
        <sz val="8"/>
        <color theme="1"/>
        <rFont val="Times New Roman"/>
        <charset val="204"/>
      </rPr>
      <t>безопасн</t>
    </r>
    <r>
      <rPr>
        <sz val="12"/>
        <color theme="1"/>
        <rFont val="Times New Roman"/>
        <charset val="204"/>
      </rPr>
      <t>*0,8+К</t>
    </r>
    <r>
      <rPr>
        <sz val="8"/>
        <color theme="1"/>
        <rFont val="Times New Roman"/>
        <charset val="204"/>
      </rPr>
      <t>режим</t>
    </r>
    <r>
      <rPr>
        <sz val="12"/>
        <color theme="1"/>
        <rFont val="Times New Roman"/>
        <charset val="204"/>
      </rPr>
      <t>*0,03+
К</t>
    </r>
    <r>
      <rPr>
        <sz val="8"/>
        <color theme="1"/>
        <rFont val="Times New Roman"/>
        <charset val="204"/>
      </rPr>
      <t>задолж</t>
    </r>
    <r>
      <rPr>
        <sz val="12"/>
        <color theme="1"/>
        <rFont val="Times New Roman"/>
        <charset val="204"/>
      </rPr>
      <t>*0,15+К</t>
    </r>
    <r>
      <rPr>
        <sz val="8"/>
        <color theme="1"/>
        <rFont val="Times New Roman"/>
        <charset val="204"/>
      </rPr>
      <t>учет</t>
    </r>
    <r>
      <rPr>
        <sz val="12"/>
        <color theme="1"/>
        <rFont val="Times New Roman"/>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</si>
  <si>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</si>
  <si>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</si>
  <si>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</si>
  <si>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charset val="204"/>
      </rPr>
      <t>К</t>
    </r>
    <r>
      <rPr>
        <sz val="8"/>
        <color theme="1"/>
        <rFont val="Times New Roman"/>
        <charset val="204"/>
      </rPr>
      <t>безопасн</t>
    </r>
  </si>
  <si>
    <r>
      <rPr>
        <sz val="12"/>
        <color theme="1"/>
        <rFont val="Times New Roman"/>
        <charset val="204"/>
      </rP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
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
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
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
К</t>
    </r>
    <r>
      <rPr>
        <sz val="8"/>
        <color theme="1"/>
        <rFont val="Times New Roman"/>
        <charset val="204"/>
      </rPr>
      <t>регул.темпер</t>
    </r>
    <r>
      <rPr>
        <sz val="12"/>
        <color theme="1"/>
        <rFont val="Times New Roman"/>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</si>
  <si>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</si>
  <si>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</si>
  <si>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charset val="204"/>
      </rPr>
      <t>К</t>
    </r>
    <r>
      <rPr>
        <sz val="8"/>
        <color theme="1"/>
        <rFont val="Times New Roman"/>
        <charset val="204"/>
      </rPr>
      <t>промыв</t>
    </r>
  </si>
  <si>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</si>
  <si>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</si>
  <si>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</si>
  <si>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</si>
  <si>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</si>
  <si>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charset val="204"/>
      </rPr>
      <t>К</t>
    </r>
    <r>
      <rPr>
        <sz val="8"/>
        <color theme="1"/>
        <rFont val="Times New Roman"/>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</si>
  <si>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</si>
  <si>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</si>
  <si>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</si>
  <si>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</si>
  <si>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</si>
  <si>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</si>
  <si>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</si>
  <si>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</si>
  <si>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</si>
  <si>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</si>
  <si>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charset val="204"/>
      </rPr>
      <t>К</t>
    </r>
    <r>
      <rPr>
        <sz val="8"/>
        <color theme="1"/>
        <rFont val="Times New Roman"/>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</si>
  <si>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</si>
  <si>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</si>
  <si>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</si>
  <si>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charset val="204"/>
      </rPr>
      <t>К</t>
    </r>
    <r>
      <rPr>
        <sz val="8"/>
        <color theme="1"/>
        <rFont val="Times New Roman"/>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</si>
  <si>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</si>
  <si>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</si>
  <si>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</si>
  <si>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charset val="204"/>
      </rPr>
      <t>К</t>
    </r>
    <r>
      <rPr>
        <sz val="8"/>
        <color theme="1"/>
        <rFont val="Times New Roman"/>
        <charset val="204"/>
      </rPr>
      <t>режим</t>
    </r>
  </si>
  <si>
    <r>
      <rPr>
        <sz val="12"/>
        <color theme="1"/>
        <rFont val="Times New Roman"/>
        <charset val="204"/>
      </rPr>
      <t>К</t>
    </r>
    <r>
      <rPr>
        <sz val="8"/>
        <color theme="1"/>
        <rFont val="Times New Roman"/>
        <charset val="204"/>
      </rPr>
      <t>режим</t>
    </r>
    <r>
      <rPr>
        <sz val="12"/>
        <color theme="1"/>
        <rFont val="Times New Roman"/>
        <charset val="204"/>
      </rPr>
      <t>=0,5*К</t>
    </r>
    <r>
      <rPr>
        <sz val="8"/>
        <color theme="1"/>
        <rFont val="Times New Roman"/>
        <charset val="204"/>
      </rPr>
      <t>врез</t>
    </r>
    <r>
      <rPr>
        <sz val="12"/>
        <color theme="1"/>
        <rFont val="Times New Roman"/>
        <charset val="204"/>
      </rPr>
      <t>+0,5*К</t>
    </r>
    <r>
      <rPr>
        <sz val="8"/>
        <color theme="1"/>
        <rFont val="Times New Roman"/>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</si>
  <si>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</si>
  <si>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</si>
  <si>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charset val="204"/>
      </rPr>
      <t>К</t>
    </r>
    <r>
      <rPr>
        <sz val="8"/>
        <color theme="1"/>
        <rFont val="Times New Roman"/>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</si>
  <si>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</si>
  <si>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</si>
  <si>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charset val="204"/>
      </rPr>
      <t>К</t>
    </r>
    <r>
      <rPr>
        <sz val="8"/>
        <color theme="1"/>
        <rFont val="Times New Roman"/>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</si>
  <si>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</si>
  <si>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</si>
  <si>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</si>
  <si>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charset val="204"/>
      </rPr>
      <t>К</t>
    </r>
    <r>
      <rPr>
        <sz val="8"/>
        <color theme="1"/>
        <rFont val="Times New Roman"/>
        <charset val="204"/>
      </rPr>
      <t>задолж</t>
    </r>
  </si>
  <si>
    <r>
      <rPr>
        <sz val="12"/>
        <color theme="1"/>
        <rFont val="Times New Roman"/>
        <charset val="204"/>
      </rPr>
      <t>К</t>
    </r>
    <r>
      <rPr>
        <sz val="8"/>
        <color theme="1"/>
        <rFont val="Times New Roman"/>
        <charset val="204"/>
      </rPr>
      <t>задолж</t>
    </r>
    <r>
      <rPr>
        <sz val="12"/>
        <color theme="1"/>
        <rFont val="Times New Roman"/>
        <charset val="204"/>
      </rPr>
      <t>=К</t>
    </r>
    <r>
      <rPr>
        <sz val="8"/>
        <color theme="1"/>
        <rFont val="Times New Roman"/>
        <charset val="204"/>
      </rPr>
      <t>договор</t>
    </r>
    <r>
      <rPr>
        <sz val="12"/>
        <color theme="1"/>
        <rFont val="Times New Roman"/>
        <charset val="204"/>
      </rPr>
      <t>*0,05+К</t>
    </r>
    <r>
      <rPr>
        <sz val="8"/>
        <color theme="1"/>
        <rFont val="Times New Roman"/>
        <charset val="204"/>
      </rPr>
      <t>свер</t>
    </r>
    <r>
      <rPr>
        <sz val="12"/>
        <color theme="1"/>
        <rFont val="Times New Roman"/>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</si>
  <si>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</si>
  <si>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</si>
  <si>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</si>
  <si>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charset val="204"/>
      </rPr>
      <t>К</t>
    </r>
    <r>
      <rPr>
        <sz val="8"/>
        <color theme="1"/>
        <rFont val="Times New Roman"/>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</si>
  <si>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</si>
  <si>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</si>
  <si>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</si>
  <si>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charset val="204"/>
      </rPr>
      <t>К</t>
    </r>
    <r>
      <rPr>
        <sz val="8"/>
        <color theme="1"/>
        <rFont val="Times New Roman"/>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</si>
  <si>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</si>
  <si>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</si>
  <si>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</si>
  <si>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charset val="204"/>
      </rPr>
      <t>К</t>
    </r>
    <r>
      <rPr>
        <sz val="8"/>
        <color theme="1"/>
        <rFont val="Times New Roman"/>
        <charset val="204"/>
      </rPr>
      <t>учет</t>
    </r>
  </si>
  <si>
    <r>
      <rPr>
        <sz val="12"/>
        <color theme="1"/>
        <rFont val="Times New Roman"/>
        <charset val="204"/>
      </rPr>
      <t>К</t>
    </r>
    <r>
      <rPr>
        <sz val="8"/>
        <color theme="1"/>
        <rFont val="Times New Roman"/>
        <charset val="204"/>
      </rPr>
      <t>учет</t>
    </r>
    <r>
      <rPr>
        <sz val="12"/>
        <color theme="1"/>
        <rFont val="Times New Roman"/>
        <charset val="204"/>
      </rPr>
      <t>=К</t>
    </r>
    <r>
      <rPr>
        <sz val="8"/>
        <color theme="1"/>
        <rFont val="Times New Roman"/>
        <charset val="204"/>
      </rPr>
      <t>провер.уз.уч</t>
    </r>
    <r>
      <rPr>
        <sz val="12"/>
        <color theme="1"/>
        <rFont val="Times New Roman"/>
        <charset val="204"/>
      </rPr>
      <t>*0,5+К</t>
    </r>
    <r>
      <rPr>
        <sz val="8"/>
        <color theme="1"/>
        <rFont val="Times New Roman"/>
        <charset val="204"/>
      </rPr>
      <t>провер.кип</t>
    </r>
    <r>
      <rPr>
        <sz val="12"/>
        <color theme="1"/>
        <rFont val="Times New Roman"/>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</si>
  <si>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</si>
  <si>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</si>
  <si>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</si>
  <si>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charset val="204"/>
      </rPr>
      <t>К</t>
    </r>
    <r>
      <rPr>
        <sz val="8"/>
        <color theme="1"/>
        <rFont val="Times New Roman"/>
        <charset val="204"/>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</si>
  <si>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</si>
  <si>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</si>
  <si>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</si>
  <si>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charset val="204"/>
      </rPr>
      <t>К</t>
    </r>
    <r>
      <rPr>
        <sz val="8"/>
        <color theme="1"/>
        <rFont val="Times New Roman"/>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</si>
  <si>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</si>
  <si>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</si>
  <si>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</si>
  <si>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charset val="204"/>
      </rPr>
      <t>К</t>
    </r>
    <r>
      <rPr>
        <sz val="8"/>
        <color theme="1"/>
        <rFont val="Times New Roman"/>
        <charset val="204"/>
      </rPr>
      <t>жил.фонд</t>
    </r>
  </si>
  <si>
    <r>
      <rPr>
        <sz val="12"/>
        <color theme="1"/>
        <rFont val="Times New Roman"/>
        <charset val="204"/>
      </rPr>
      <t>К</t>
    </r>
    <r>
      <rPr>
        <sz val="8"/>
        <color theme="1"/>
        <rFont val="Times New Roman"/>
        <charset val="204"/>
      </rPr>
      <t>жил.фонд</t>
    </r>
    <r>
      <rPr>
        <sz val="12"/>
        <color theme="1"/>
        <rFont val="Times New Roman"/>
        <charset val="204"/>
      </rPr>
      <t>=К</t>
    </r>
    <r>
      <rPr>
        <sz val="8"/>
        <color theme="1"/>
        <rFont val="Times New Roman"/>
        <charset val="204"/>
      </rPr>
      <t>контур</t>
    </r>
    <r>
      <rPr>
        <sz val="12"/>
        <color theme="1"/>
        <rFont val="Times New Roman"/>
        <charset val="204"/>
      </rPr>
      <t>*0,7+К</t>
    </r>
    <r>
      <rPr>
        <sz val="8"/>
        <color theme="1"/>
        <rFont val="Times New Roman"/>
        <charset val="204"/>
      </rPr>
      <t>дезинф</t>
    </r>
    <r>
      <rPr>
        <sz val="12"/>
        <color theme="1"/>
        <rFont val="Times New Roman"/>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</si>
  <si>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</si>
  <si>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</si>
  <si>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charset val="204"/>
      </rPr>
      <t>К</t>
    </r>
    <r>
      <rPr>
        <sz val="8"/>
        <color theme="1"/>
        <rFont val="Times New Roman"/>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</si>
  <si>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</si>
  <si>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</si>
  <si>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charset val="204"/>
      </rPr>
      <t>К</t>
    </r>
    <r>
      <rPr>
        <sz val="8"/>
        <color theme="1"/>
        <rFont val="Times New Roman"/>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</si>
  <si>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</si>
  <si>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</si>
  <si>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</si>
  <si>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charset val="204"/>
      </rPr>
      <t>К</t>
    </r>
    <r>
      <rPr>
        <sz val="8"/>
        <color theme="1"/>
        <rFont val="Times New Roman"/>
        <charset val="204"/>
      </rPr>
      <t>газ</t>
    </r>
  </si>
  <si>
    <r>
      <rPr>
        <sz val="12"/>
        <color theme="1"/>
        <rFont val="Times New Roman"/>
        <charset val="204"/>
      </rP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
Если газовое оборудование в многоквартирном доме не используется, К</t>
    </r>
    <r>
      <rPr>
        <sz val="8"/>
        <color theme="1"/>
        <rFont val="Times New Roman"/>
        <charset val="204"/>
      </rPr>
      <t>газ</t>
    </r>
    <r>
      <rPr>
        <sz val="12"/>
        <color theme="1"/>
        <rFont val="Times New Roman"/>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</si>
  <si>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</si>
  <si>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</si>
  <si>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charset val="204"/>
      </rPr>
      <t>К</t>
    </r>
    <r>
      <rPr>
        <sz val="8"/>
        <color theme="1"/>
        <rFont val="Times New Roman"/>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</si>
  <si>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</si>
  <si>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</si>
  <si>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charset val="204"/>
      </rPr>
      <t>К</t>
    </r>
    <r>
      <rPr>
        <sz val="8"/>
        <color theme="1"/>
        <rFont val="Times New Roman"/>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</si>
  <si>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</si>
  <si>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</si>
  <si>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</si>
  <si>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</si>
  <si>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</si>
  <si>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</si>
  <si>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ГОТОВ</t>
  </si>
  <si>
    <t xml:space="preserve">Уровень готовности ТСО </t>
  </si>
  <si>
    <t>ГОТОВ С УСЛОВИЯМИ</t>
  </si>
  <si>
    <t>ИНДЕКС ГОТОВНОСТИ по ТСО</t>
  </si>
  <si>
    <t>Ограничения Ккач.строит, Кгидр, Кочист.промыв</t>
  </si>
  <si>
    <t>НЕТ (Итсо среднеарифметическое от индексов готовности по СЦТ)</t>
  </si>
  <si>
    <t>НЕ ГОТОВ</t>
  </si>
  <si>
    <t>ЕСТЬ (Итсо не больше 0,8</t>
  </si>
  <si>
    <t>Расчет показателей готовности (формула)</t>
  </si>
  <si>
    <t>СЦТ-1</t>
  </si>
  <si>
    <t>СЦТ-2</t>
  </si>
  <si>
    <t>СЦТ-10</t>
  </si>
  <si>
    <t>СЦТ-11</t>
  </si>
  <si>
    <t>Замечание</t>
  </si>
  <si>
    <t>Наименование ЕТО (при наличии)</t>
  </si>
  <si>
    <t>ТСО</t>
  </si>
  <si>
    <t>ООО «Городские Тепловые Сети»</t>
  </si>
  <si>
    <t>ИНДЕКС ГОТОВНОСТИ по СЦТ</t>
  </si>
  <si>
    <t>Уровень готовности (готов, готов с условиями, не готов)</t>
  </si>
  <si>
    <t>Готов И≥0,9, 
Готов с условиями 0,8≤И˂0,9
Не готов И˂0,8</t>
  </si>
  <si>
    <t>готов</t>
  </si>
  <si>
    <t>готов с условиями</t>
  </si>
  <si>
    <t>не готов</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</si>
  <si>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</si>
  <si>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</si>
  <si>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*0,1+К</t>
    </r>
    <r>
      <rPr>
        <sz val="8"/>
        <color theme="1"/>
        <rFont val="Times New Roman"/>
        <charset val="204"/>
      </rPr>
      <t>трен</t>
    </r>
    <r>
      <rPr>
        <sz val="12"/>
        <color theme="1"/>
        <rFont val="Times New Roman"/>
        <charset val="204"/>
      </rPr>
      <t>*0,1</t>
    </r>
  </si>
  <si>
    <t>Справка № 1.1.1 информационная</t>
  </si>
  <si>
    <t xml:space="preserve">Кшт=1 - при наличии справки, выписки из ШР с 100% укомплектованности или договора с выпиской с 100 % укомплектованости, 
Кшт=0 -при отсутствии документов или количества персонала ниже 100 % </t>
  </si>
  <si>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t>
    </r>
  </si>
  <si>
    <t>Справка № 1.1.2 информационная с количеством организаций, количеством соглашений</t>
  </si>
  <si>
    <t>в наличии</t>
  </si>
  <si>
    <t>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t>
  </si>
  <si>
    <t>не предусмотрено</t>
  </si>
  <si>
    <t>Показатель наличия положения о диспетчерской службе или распорядительный документ организации о назначении ответственного за диспетчерское управление</t>
  </si>
  <si>
    <t>Справка № 1.1.3 информационная</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</si>
  <si>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t>
    </r>
  </si>
  <si>
    <t xml:space="preserve">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</si>
  <si>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</si>
  <si>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Справка № 1.1.4 информационная</t>
  </si>
  <si>
    <t xml:space="preserve">Показатель наличия эксплуатационных инструкций объектов теплоснабжения и (или) производственных инструкций
</t>
  </si>
  <si>
    <t>Справка № 1.1.5 информационная</t>
  </si>
  <si>
    <r>
      <rPr>
        <sz val="12"/>
        <color theme="1"/>
        <rFont val="Times New Roman"/>
        <charset val="204"/>
      </rPr>
      <t>К</t>
    </r>
    <r>
      <rPr>
        <sz val="8"/>
        <color theme="1"/>
        <rFont val="Times New Roman"/>
        <charset val="204"/>
      </rPr>
      <t>знаний</t>
    </r>
    <r>
      <rPr>
        <sz val="12"/>
        <color theme="1"/>
        <rFont val="Times New Roman"/>
        <charset val="204"/>
      </rPr>
      <t>= Кпров зн не ОПО</t>
    </r>
    <r>
      <rPr>
        <sz val="8"/>
        <color theme="1"/>
        <rFont val="Times New Roman"/>
        <charset val="204"/>
      </rPr>
      <t xml:space="preserve"> </t>
    </r>
    <r>
      <rPr>
        <sz val="12"/>
        <color theme="1"/>
        <rFont val="Times New Roman"/>
        <charset val="204"/>
      </rPr>
      <t>*0,5+Кпров зн ОПО *0,5</t>
    </r>
  </si>
  <si>
    <t xml:space="preserve">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</si>
  <si>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</si>
  <si>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Справка № 1.1.6 информационная</t>
  </si>
  <si>
    <t>В случае, если организация не обслуживает ОПО, то Кобуч принимается равным 1.</t>
  </si>
  <si>
    <t>Справка № 1.1.7 информационная</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</si>
  <si>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</si>
  <si>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t>
    </r>
  </si>
  <si>
    <t>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t>
  </si>
  <si>
    <t>Справка № 1.1.8 информационная</t>
  </si>
  <si>
    <t>отсутствует</t>
  </si>
  <si>
    <t>Справка № 1.1.9 информационная</t>
  </si>
  <si>
    <t>Порядок производства работ повышенной опасности и оформления наряда-допуска</t>
  </si>
  <si>
    <t>Справка № 1.1.10 информационная</t>
  </si>
  <si>
    <t>Справка № 1.2.1 информационная</t>
  </si>
  <si>
    <t>Справка № 1.2.2 информационная</t>
  </si>
  <si>
    <t>Справка № 1.3 информационная</t>
  </si>
  <si>
    <t>Справка № 1.4 информационная</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</si>
  <si>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</si>
  <si>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К</t>
    </r>
    <r>
      <rPr>
        <sz val="8"/>
        <color theme="1"/>
        <rFont val="Times New Roman"/>
        <charset val="204"/>
      </rPr>
      <t>кач.строит</t>
    </r>
  </si>
  <si>
    <t xml:space="preserve">Наличие – 1
Отсутствие – 0
Значение индекса готовности Итсо не может быть более 0,8 в случае, если данный показатель равен 0. 
</t>
  </si>
  <si>
    <t>Справка № 1.5 информационная</t>
  </si>
  <si>
    <t>Документы, предусмотренные подпунктами 9.3.15 – 9.3.21, 9.3.23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</si>
  <si>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</si>
  <si>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</si>
  <si>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</si>
  <si>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t>
    </r>
  </si>
  <si>
    <t>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t>
  </si>
  <si>
    <t xml:space="preserve">Наличие – 1
Отсутствие – 0
</t>
  </si>
  <si>
    <t>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</si>
  <si>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Справка № 1.6.1.1 информационная</t>
  </si>
  <si>
    <t>Справка № 1.6.1.2 информационная</t>
  </si>
  <si>
    <r>
      <rPr>
        <sz val="12"/>
        <color theme="1"/>
        <rFont val="Times New Roman"/>
        <charset val="204"/>
      </rPr>
      <t xml:space="preserve">Наличие – 1
Отсутствие – 0
</t>
    </r>
    <r>
      <rPr>
        <sz val="12"/>
        <color theme="9" tint="-0.249977111117893"/>
        <rFont val="Times New Roman"/>
        <charset val="204"/>
      </rPr>
      <t xml:space="preserve">
</t>
    </r>
  </si>
  <si>
    <t>Справка № 1.6.2 информационная</t>
  </si>
  <si>
    <t>Перечень зданий и сооружений</t>
  </si>
  <si>
    <t xml:space="preserve">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</si>
  <si>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Справка № 1.6.3 информационная</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</si>
  <si>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</si>
  <si>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</si>
  <si>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Справка № 1.6.4 информационная</t>
  </si>
  <si>
    <r>
      <rPr>
        <sz val="12"/>
        <color theme="1"/>
        <rFont val="Times New Roman"/>
        <charset val="204"/>
      </rPr>
      <t>К</t>
    </r>
    <r>
      <rPr>
        <sz val="8"/>
        <color theme="1"/>
        <rFont val="Times New Roman"/>
        <charset val="204"/>
      </rPr>
      <t>гидр</t>
    </r>
  </si>
  <si>
    <t xml:space="preserve">В случае, если 
на объекте оценки организация 
не эксплуатирует тепловые сети, Кгидр принимается равным 1.
Значение индекса готовности Итсо не может быть более 0,8 в случае, если данный показатель равен 0. </t>
  </si>
  <si>
    <t>Справка № 1.6.5 информационная</t>
  </si>
  <si>
    <t xml:space="preserve">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</si>
  <si>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Справка № 1.6.6 информационная</t>
  </si>
  <si>
    <t xml:space="preserve">Показатель наличия актов о проведении очистки и промывки тепловых сетей, тепловых пунктов </t>
  </si>
  <si>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Итсо не может быть более 0,8 в случае, если данный показатель равен 0. </t>
  </si>
  <si>
    <t>Справка № 1.6.7 информационная</t>
  </si>
  <si>
    <r>
      <rPr>
        <sz val="12"/>
        <color theme="1"/>
        <rFont val="Times New Roman"/>
        <charset val="204"/>
      </rPr>
      <t xml:space="preserve">Наличие – 1
Отсутствие – 0
</t>
    </r>
    <r>
      <rPr>
        <sz val="12"/>
        <color theme="1"/>
        <rFont val="Times New Roman"/>
        <charset val="204"/>
      </rPr>
      <t xml:space="preserve">
</t>
    </r>
  </si>
  <si>
    <t>В случае, если на объекте оценки организация не эксплуатирует тепловые сети, Кэлектр.сопр принимается равным 1.</t>
  </si>
  <si>
    <t>Справка № 1.6.8 информационная</t>
  </si>
  <si>
    <r>
      <rPr>
        <sz val="12"/>
        <color theme="1"/>
        <rFont val="Times New Roman"/>
        <charset val="204"/>
      </rPr>
      <t>К</t>
    </r>
    <r>
      <rPr>
        <sz val="8"/>
        <color theme="1"/>
        <rFont val="Times New Roman"/>
        <charset val="204"/>
      </rPr>
      <t>насос.стан</t>
    </r>
  </si>
  <si>
    <t>Справка № 1.6.9 информационная</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</si>
  <si>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</si>
  <si>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</si>
  <si>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r>
      <rPr>
        <sz val="12"/>
        <color theme="1"/>
        <rFont val="Times New Roman"/>
        <charset val="204"/>
      </rPr>
      <t xml:space="preserve">
</t>
    </r>
  </si>
  <si>
    <t>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t>
  </si>
  <si>
    <t>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t>
  </si>
  <si>
    <t>Кзапаст=1, если Запасфакт≥Запаснормат</t>
  </si>
  <si>
    <t>Справка № 1.6.10 информационная</t>
  </si>
  <si>
    <r>
      <rPr>
        <sz val="12"/>
        <color theme="1"/>
        <rFont val="Times New Roman"/>
        <charset val="204"/>
      </rPr>
      <t>К</t>
    </r>
    <r>
      <rPr>
        <sz val="8"/>
        <color theme="1"/>
        <rFont val="Times New Roman"/>
        <charset val="204"/>
      </rPr>
      <t>матер</t>
    </r>
  </si>
  <si>
    <t xml:space="preserve">Кматер=% наличия запас мат факт по инвентар/100
Кзапасматер=0, если Запасфакт&lt;Запаснормат
</t>
  </si>
  <si>
    <t>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t>
  </si>
  <si>
    <t>Справка № 1.6.11 информационная</t>
  </si>
  <si>
    <r>
      <rPr>
        <sz val="12"/>
        <color theme="1"/>
        <rFont val="Times New Roman"/>
        <charset val="204"/>
      </rPr>
      <t>К</t>
    </r>
    <r>
      <rPr>
        <sz val="8"/>
        <color theme="1"/>
        <rFont val="Times New Roman"/>
        <charset val="204"/>
      </rPr>
      <t>страх</t>
    </r>
  </si>
  <si>
    <t xml:space="preserve">В случае если организация эксплуатирует только объекты, не являющиеся ОПО, значение принимается равным 1. 
</t>
  </si>
  <si>
    <t>Справка № 1.6.12 информационная</t>
  </si>
  <si>
    <t>Справка № 1.7 информационная</t>
  </si>
  <si>
    <r>
      <rPr>
        <sz val="12"/>
        <color theme="1"/>
        <rFont val="Times New Roman"/>
        <charset val="204"/>
      </rPr>
      <t>К</t>
    </r>
    <r>
      <rPr>
        <sz val="8"/>
        <color theme="1"/>
        <rFont val="Times New Roman"/>
        <charset val="204"/>
      </rPr>
      <t>порядок</t>
    </r>
  </si>
  <si>
    <t>Справка № 1.8 информационная</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</si>
  <si>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</si>
  <si>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r>
      <rPr>
        <sz val="12"/>
        <color theme="1"/>
        <rFont val="Times New Roman"/>
        <charset val="204"/>
      </rPr>
      <t>К</t>
    </r>
    <r>
      <rPr>
        <sz val="8"/>
        <color theme="1"/>
        <rFont val="Times New Roman"/>
        <charset val="204"/>
      </rPr>
      <t>предп</t>
    </r>
  </si>
  <si>
    <t>Справка 2 информационая</t>
  </si>
  <si>
    <r>
      <rPr>
        <sz val="12"/>
        <rFont val="Times New Roman"/>
        <charset val="204"/>
      </rPr>
      <t>К</t>
    </r>
    <r>
      <rPr>
        <sz val="8"/>
        <rFont val="Times New Roman"/>
        <charset val="204"/>
      </rPr>
      <t>план</t>
    </r>
  </si>
  <si>
    <t>Справка 3 информационая</t>
  </si>
  <si>
    <t>2. Договор на техническое обслуживание,эксплуатацию</t>
  </si>
  <si>
    <t>3. Энергосервисный контракт</t>
  </si>
  <si>
    <t>4. Выписка из утвержденного ШР эксплуатирующей организации с наличием персонала не менее 100 % указанного в договоре</t>
  </si>
  <si>
    <t>1. Соглашения об управлении СТ</t>
  </si>
  <si>
    <t>1. Утвержденное положение о диспетчерской службе</t>
  </si>
  <si>
    <t>2. Распорядительный документ организации о назначении ответственного за диспетчерское управление при суммарной мощности менее 10 Гкал/час</t>
  </si>
  <si>
    <t>1. Приказ или иной ОРД по перечню документации для объектов ОПО (котельные на газовом и дизельном топливе (признак опасности 2.1), котельные с ОРПД (признак опасности 2.2), тепловые сети с температурным графиком выше 115 град. С (признак опасности 2.2)</t>
  </si>
  <si>
    <t>2. Приказ или иной ОРД по перечню документации для объектов, не являющихся ОПО (ЦТП, тепловые сети с температурным графиком не выше 115 град. С)</t>
  </si>
  <si>
    <t>1. Инструкции для объектов ОПО по перечню в приказе п. 1.1.4</t>
  </si>
  <si>
    <t>2. Инструкции для объектов, не являющихся ОПО по перечню в приказе п. 1.1.4</t>
  </si>
  <si>
    <t>1. Журнал проверки знаний по электробезопасности</t>
  </si>
  <si>
    <t>2. Журнал проверки знаний ПТЭ ТЭ руководителей и специалистов</t>
  </si>
  <si>
    <t>3. Журнал проверки знаний ПТЭ ТЭ оперативного персонала</t>
  </si>
  <si>
    <t>4. Журнал проверки знаний ПТЭ ТЭ оперативного-ремонтного персонала</t>
  </si>
  <si>
    <t>5. Журнал проверки знаний ПТЭ ТЭ ремонтного персонала</t>
  </si>
  <si>
    <t>6. Журнал проверки знаний ПТЭ ТЭ диспетчерского персонала</t>
  </si>
  <si>
    <t>7. Протоколы проверки знаний по эксплуатации газового оборудования, ОРПД персонала</t>
  </si>
  <si>
    <t>8. Приказы о допуске к самостоятельной работе персонала</t>
  </si>
  <si>
    <t>9. Протоколы аттестаций руководителей, ответственных лиц, специалистов по А1, Б7.1, Б8.1, Б8.2, Б8.3, Б9.3 в органах Ростехнадзор или ЕПТ организации (проверяется через https://qr.gosnadzor.ru/prombez)</t>
  </si>
  <si>
    <t>10. Протоколы аттестаций руководителей, ответственных лиц, специалистов по ТЭУ и ЭУ в органах Ростехнадзор (проверяется через https://qr.gosnadzor.ru/energybez)</t>
  </si>
  <si>
    <t>1. Удостоверения или протоколы о повышении квалификации в области пожарной безопасности</t>
  </si>
  <si>
    <t>2. Удостоверения о прохождении подготовки на курсах гражданской обороны</t>
  </si>
  <si>
    <t>3. Программа обучения работников действиям в случае аварии или инцидента на опасном производственном объекте</t>
  </si>
  <si>
    <t>4. Документы, подтверждающие проведение обучения (журналы, протоколы проверки)</t>
  </si>
  <si>
    <t>1. Приказ или иной ОРД о разграничении ответственности между производственными подразделениями</t>
  </si>
  <si>
    <t>2. Приказ или иной ОРД о назначении ответственных за ТЭУ</t>
  </si>
  <si>
    <t>3. Приказ или иной ОРД о назначении ответственных за электроустановки</t>
  </si>
  <si>
    <t>4. Приказ или иной ОРД о назначении ответственных за эксплуатацию зданий, сооружений</t>
  </si>
  <si>
    <t>5. Приказ или иной ОРД о назначении ответственных за эксплуатацию газопроводов, газоиспользующего оборудования</t>
  </si>
  <si>
    <t>6. Приказ или иной ОРД о назначении ответственных за эксплуатацию ОРПД</t>
  </si>
  <si>
    <t>7. Приказ или иной ОРД о назначении ответственных за организацию и осуществление производственного контроля</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</si>
  <si>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</si>
  <si>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 xml:space="preserve">1. Приказ или иной ОРД об утверждении инструкций по охране труда с перечнем инструкций </t>
  </si>
  <si>
    <t>2. Комплект инструкций по охране труда</t>
  </si>
  <si>
    <t>4. Перечень работ, выполняемых по нарядам-допускам и распоряжениям</t>
  </si>
  <si>
    <t>1. График противоаварийных тренировок (ПАТ), в т.ч. с АСФ</t>
  </si>
  <si>
    <t>2. Программы ПАТ</t>
  </si>
  <si>
    <t>3. Акты ПАТ, в т.ч. с АСФ</t>
  </si>
  <si>
    <t>4. Журнал проведения ПАТ</t>
  </si>
  <si>
    <t>1. Приказ или иной ОРД об утверждении температурных графиков, Температурные графики</t>
  </si>
  <si>
    <t>2. Приказ или иной ОРД о контроле режимов потребления</t>
  </si>
  <si>
    <t>3. Технический отчет о наладке тепловых сетей</t>
  </si>
  <si>
    <t>4. Технический отчет о разработке гидравлических режимов на отопительные период</t>
  </si>
  <si>
    <t>5. Инструкция по эксплуатации тепловых сетей (включая ведение и контроль режима работы системы теплоснабжения)</t>
  </si>
  <si>
    <t>1. Отчеты о ПНР и РНИ установок химводоподготовки, ВХР котлов, включая режимные карты</t>
  </si>
  <si>
    <t>2. Отчеты о ПНР и РНИ котлов на основном топливе, включая режимные карты</t>
  </si>
  <si>
    <t>3. Отчеты о ПНР и РНИ котлов на резервном топливе, включая режимные карты</t>
  </si>
  <si>
    <t>1. Инструкции по эксплуатации установок ХВП</t>
  </si>
  <si>
    <t>2. Инструкции по ведению ВХР/Положение о ВХР</t>
  </si>
  <si>
    <t>3. График химконтроля</t>
  </si>
  <si>
    <t>1. Приказ или иной ОРПД об организации коммерческого учета ТЭ</t>
  </si>
  <si>
    <t>2. Акты разграничения балансовой принадлежности</t>
  </si>
  <si>
    <t>3. Акты ввода в эксплуатацию коммерческих УУТЭ и СИ</t>
  </si>
  <si>
    <t>4. Сведения о поверке УУТЭ и СИ</t>
  </si>
  <si>
    <t>1. Приказ или иной ОРД по организации ремонтного производства, разработке ремонтной документации, планированию и подготовке ремонта, выводу в ремонт и производству ремонта</t>
  </si>
  <si>
    <t>2. Приказ или иной ОРД по организации приемки и оценке строительно-монтажных работ</t>
  </si>
  <si>
    <t>3. Приказ или иной ОРД по организации приемки и оценке качества ремонта тепловых энергоустановок</t>
  </si>
  <si>
    <t>4. Планы строительства, реконструкции, капитального ремонта</t>
  </si>
  <si>
    <t>5. Исполнительная документация на объекты строительства (включая акты, свидетельство о монтаже)</t>
  </si>
  <si>
    <t>6. Исполнительная документация на объекты реконструкции (включая акты, свидетельство о монтаже)</t>
  </si>
  <si>
    <t>7. Исполнительная документация на объекты капитального ремонта  (включая акты, свидетельство о монтаже)</t>
  </si>
  <si>
    <t xml:space="preserve">4. Заключения ЭПБ </t>
  </si>
  <si>
    <t>1. Акты очередного осеннего/внеочередного осмотра ЗиС</t>
  </si>
  <si>
    <t>2. Копии паспортов котельных с отметками о проведении ТО, ГИ вспомогательного оборудования и трубопроводов.</t>
  </si>
  <si>
    <t>1. Перечень теплоэнергетических объектов с указанием продленного срока эксплуатации.</t>
  </si>
  <si>
    <t>3. Копии паспортов ЦТП с отметками о проведении ТО, ГИ.</t>
  </si>
  <si>
    <t>4. Акты о проведении ГИ вспомогательного оборудования и трубопроводов котельных, оборудования и трубопроводов ЦТП.</t>
  </si>
  <si>
    <t>5. Заключения ТД вспомогательного оборудования котельных.</t>
  </si>
  <si>
    <t>6. Заключения ТД оборудования ЦТП.</t>
  </si>
  <si>
    <t>7. Заключения ТД тепловых сетей.</t>
  </si>
  <si>
    <t>1. Перечень теплоэнергетических объектов, оборудования с указанием продленного срока эксплуатации</t>
  </si>
  <si>
    <t xml:space="preserve">2. Копии паспортов котлов с отметками о проведении ЭПБ, ТД, ТО, ГИ </t>
  </si>
  <si>
    <t xml:space="preserve">3. Копии паспортов трубопроводов 4э категории с отметками о проведении ЭПБ, ТО, ГИ </t>
  </si>
  <si>
    <t>2. Паспорта ЗиС с результатом текущего осмотра</t>
  </si>
  <si>
    <t>3. Заключения ЭПБ, ТД зданий и сооружений с актом комплексного обследования</t>
  </si>
  <si>
    <t>1. Перечень дымовых труб</t>
  </si>
  <si>
    <t xml:space="preserve">2. Акты/журналы осмотра дымовых труб </t>
  </si>
  <si>
    <t>3. Паспорта дымовых труб с отметками о проведении контроля за состоянием</t>
  </si>
  <si>
    <t>4. Акт инструментальной проверки сопротивления заземляющего контура трубы</t>
  </si>
  <si>
    <t>5. Заключения ЭПБ, ТД дымовых труб с актом обследования</t>
  </si>
  <si>
    <t>1. Реестр актов испытаний на максимальную температуру теплоносителя</t>
  </si>
  <si>
    <t>2. Акты испытаний на максимальную температуру теплоносителя</t>
  </si>
  <si>
    <t>3. Отчет о проведении испытаний по определению тепловых потерь через тепловую изоляцию</t>
  </si>
  <si>
    <t>4. Отчет о проведении испытания по определению гидравлических потерь трубопроводов водяных тепловых сетей</t>
  </si>
  <si>
    <t>5. Акт разграничения балансовой принадлежности и эксплуатационной ответственности</t>
  </si>
  <si>
    <t>1. Реестр актов гидравлических испытаний на плотность и прочность</t>
  </si>
  <si>
    <t>2. Акты гидравлических испытаний на плотность и прочность тепловых сетей (с участием ОМСУ и МосАВС)</t>
  </si>
  <si>
    <t>3. Акт разграничения балансовой принадлежности и эксплуатационной ответственности</t>
  </si>
  <si>
    <t>1. График шурфовок с отметкой о выполнении</t>
  </si>
  <si>
    <t>2. Акты шурфовок</t>
  </si>
  <si>
    <t>1. Акты промывки оборудования ЦТП</t>
  </si>
  <si>
    <t>2. Акты очистки оборудования ЦТП</t>
  </si>
  <si>
    <t>3. Акты промывки тепловых сетей</t>
  </si>
  <si>
    <t>4. Акты очистки тепловых сетей</t>
  </si>
  <si>
    <t>5. Акты дезинфекции тепловых сетей</t>
  </si>
  <si>
    <t>1. Акты измерений удельного электрического сопротивления грунта</t>
  </si>
  <si>
    <t>2. Акты измерений на потенциал блуждающих токов</t>
  </si>
  <si>
    <t>1. Акт комплексного опробования оборудования насосной станции</t>
  </si>
  <si>
    <t>1. Договор поставки основного топлива (газовое) от (дата) № (номер) с «Поставщик», срок действия до (дата).</t>
  </si>
  <si>
    <t>2. Договор поставки основного топлива (жидкое) от (дата) № (номер) с «Поставщик», срок действия до (дата).</t>
  </si>
  <si>
    <t>3. Договор поставки основного топлива (твердое) от (дата) № (номер) с «Поставщик», срок действия до (дата).</t>
  </si>
  <si>
    <t>4. Распоряжение об утверждении нормативов запаса топлива от (дата) № (номер).</t>
  </si>
  <si>
    <t>5. Инвентаризационная ведомость фактических объемов топлива.</t>
  </si>
  <si>
    <t>6. Компенсирующие мероприятия при неработоспособности РТХ.</t>
  </si>
  <si>
    <t>1. Перечень МТР</t>
  </si>
  <si>
    <t>2. Инвентаризационная ведомость запасов материалов</t>
  </si>
  <si>
    <t>3. Инвентаризационная ведомость запорной арматуры</t>
  </si>
  <si>
    <t>4. Инвентаризационная ведомость запасных частей</t>
  </si>
  <si>
    <t>5. Инвентаризационная ведомость средств механизации</t>
  </si>
  <si>
    <t>1. Лицензия на эксплуатацию ОПО 1,2,3 класса опасности / выписка из реестра лицензий</t>
  </si>
  <si>
    <t>2. Договоры страхования (страховые полисы) на объекты ОПО</t>
  </si>
  <si>
    <t>1. Выписка из Схемы теплоснабжения (перечень мероприятий)</t>
  </si>
  <si>
    <t>2. Выписка из инвестиционной программы</t>
  </si>
  <si>
    <t>3. Разрешение на допуск в эксплуатацию от (дата) № (номер).</t>
  </si>
  <si>
    <t>1. План (порядок) действий по ликвидации последствий аварийных ситуаций в сфере теплоснабжения</t>
  </si>
  <si>
    <t>2. План локализации и ликвидации АС объектов ОПО (согласованный с АСФ)</t>
  </si>
  <si>
    <t>1. Предписание об устранении …… от (дата) № (номер), выданное ….</t>
  </si>
  <si>
    <t>2. Отчетный документ - Письмо от (дата) № (номер входящий РТН) с приложениями</t>
  </si>
  <si>
    <t>1. План подготовки к ОЗП с корректировками</t>
  </si>
  <si>
    <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*0,5</t>
    </r>
  </si>
  <si>
    <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*0,5+К</t>
    </r>
    <r>
      <rPr>
        <sz val="8"/>
        <color theme="1"/>
        <rFont val="Times New Roman"/>
        <charset val="204"/>
      </rPr>
      <t>пров зн ОПО</t>
    </r>
    <r>
      <rPr>
        <sz val="12"/>
        <color theme="1"/>
        <rFont val="Times New Roman"/>
        <charset val="204"/>
      </rPr>
      <t xml:space="preserve">*0,5
</t>
    </r>
  </si>
  <si>
    <t>Значение</t>
  </si>
  <si>
    <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*0,5</t>
    </r>
  </si>
  <si>
    <t>4. Аккредитация испытательной лаборатории (при наличии)</t>
  </si>
  <si>
    <t>Косвид=Косвид не ОПО *0,5+Косвид ОПО*0,5</t>
  </si>
  <si>
    <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t>
    </r>
    <r>
      <rPr>
        <sz val="12"/>
        <color theme="1"/>
        <rFont val="Times New Roman"/>
        <charset val="204"/>
      </rPr>
      <t>д*0,05+К</t>
    </r>
    <r>
      <rPr>
        <sz val="8"/>
        <color theme="1"/>
        <rFont val="Times New Roman"/>
        <charset val="204"/>
      </rPr>
      <t>испыт</t>
    </r>
    <r>
      <rPr>
        <sz val="12"/>
        <color theme="1"/>
        <rFont val="Times New Roman"/>
        <charset val="204"/>
      </rPr>
      <t>*0,05+К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 xml:space="preserve">*0,01
</t>
    </r>
  </si>
  <si>
    <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*0,15+К</t>
    </r>
    <r>
      <rPr>
        <sz val="8"/>
        <color theme="1"/>
        <rFont val="Times New Roman"/>
        <charset val="204"/>
      </rPr>
      <t>трен</t>
    </r>
    <r>
      <rPr>
        <sz val="12"/>
        <color theme="1"/>
        <rFont val="Times New Roman"/>
        <charset val="204"/>
      </rPr>
      <t xml:space="preserve">*0,15
</t>
    </r>
  </si>
  <si>
    <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*0,62+К</t>
    </r>
    <r>
      <rPr>
        <sz val="8"/>
        <color theme="1"/>
        <rFont val="Times New Roman"/>
        <charset val="204"/>
      </rPr>
      <t>порядок</t>
    </r>
    <r>
      <rPr>
        <sz val="12"/>
        <color theme="1"/>
        <rFont val="Times New Roman"/>
        <charset val="204"/>
      </rPr>
      <t xml:space="preserve">*0,01
</t>
    </r>
  </si>
  <si>
    <t>Уровень готовности владельцев ТС (не ТСО)</t>
  </si>
  <si>
    <t>Справка № 1.1.2 информационная</t>
  </si>
  <si>
    <t>9. Протоколы аттестаций руководителей, ответственных лиц, специалистов по А1, Б8.2  в органах Ростехнадзор или комиссии организации через ЕПТ организации (проверяется через https://qr.gosnadzor.ru/prombez)</t>
  </si>
  <si>
    <t>5. Приказ или иной ОРД о назначении ответственных за эксплуатацию ОРПД</t>
  </si>
  <si>
    <t>6. Приказ или иной ОРД о назначении ответственных за организацию и осуществление производственного контроля</t>
  </si>
  <si>
    <t>3. Порядок производства работ повышенной опасности и оформления наряда-допуска</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</si>
  <si>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</si>
  <si>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1. График химконтроля</t>
  </si>
  <si>
    <t>2. Аккредитация испытательной лаборатории (при наличии)</t>
  </si>
  <si>
    <t>Справка № 1.5.1.1 информационная</t>
  </si>
  <si>
    <t>2. Заключения ТД тепловых сетей.</t>
  </si>
  <si>
    <t xml:space="preserve">2. Копии паспортов трубопроводов 4э категории с отметками о проведении ЭПБ, ТО, ГИ </t>
  </si>
  <si>
    <t xml:space="preserve">2. Заключения ЭПБ </t>
  </si>
  <si>
    <t>Справка № 1.5.1.2 информационная</t>
  </si>
  <si>
    <t>Справка № 1.5.2 информационная</t>
  </si>
  <si>
    <t>Справка № 1.5.3 информационная</t>
  </si>
  <si>
    <t>Справка № 1.5.4 информационная</t>
  </si>
  <si>
    <t>Справка № 1.5.5 информационная</t>
  </si>
  <si>
    <t>1. Акты промывки тепловых сетей</t>
  </si>
  <si>
    <t>2. Акты очистки тепловых сетей</t>
  </si>
  <si>
    <t>3. Акты дезинфекции тепловых сетей</t>
  </si>
  <si>
    <t>Справка № 1.5.6 информационная</t>
  </si>
  <si>
    <t>Справка № 1.5.7 информационная</t>
  </si>
  <si>
    <t>Справка № 1.5.8 информационная</t>
  </si>
  <si>
    <t>Справка № 1.5.9 информационная</t>
  </si>
  <si>
    <t>Справка № 1.5.10 информационная</t>
  </si>
  <si>
    <t>Справка № 1.6 информационная</t>
  </si>
  <si>
    <t>Справка 1.1.1 информационная</t>
  </si>
  <si>
    <t xml:space="preserve">1. Акт промывки </t>
  </si>
  <si>
    <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*0,01+К</t>
    </r>
    <r>
      <rPr>
        <sz val="8"/>
        <color theme="1"/>
        <rFont val="Times New Roman"/>
        <charset val="204"/>
      </rPr>
      <t>регул.темпер</t>
    </r>
    <r>
      <rPr>
        <sz val="12"/>
        <color theme="1"/>
        <rFont val="Times New Roman"/>
        <charset val="204"/>
      </rPr>
      <t>*0,01</t>
    </r>
  </si>
  <si>
    <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</si>
  <si>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Справка 1.1.2 информационная</t>
  </si>
  <si>
    <r>
      <t>К</t>
    </r>
    <r>
      <rPr>
        <sz val="8"/>
        <color theme="1"/>
        <rFont val="Times New Roman"/>
        <charset val="204"/>
      </rPr>
      <t>гидр</t>
    </r>
  </si>
  <si>
    <t>1. Акт наладки и установки пломб</t>
  </si>
  <si>
    <t>Справка 1.1.3 информационная</t>
  </si>
  <si>
    <t>1. Акт проверки запорной арматуры</t>
  </si>
  <si>
    <r>
      <t xml:space="preserve">Справка, </t>
    </r>
    <r>
      <rPr>
        <sz val="12"/>
        <color rgb="FFFF0000"/>
        <rFont val="Times New Roman"/>
        <family val="1"/>
        <charset val="204"/>
      </rPr>
      <t>представленная федеральным органом исполнительной власти государственного энергетического надзора</t>
    </r>
    <r>
      <rPr>
        <sz val="12"/>
        <color theme="1"/>
        <rFont val="Times New Roman"/>
        <charset val="204"/>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</si>
  <si>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</si>
  <si>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</si>
  <si>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</si>
  <si>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</si>
  <si>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r>
      <t>К</t>
    </r>
    <r>
      <rPr>
        <sz val="8"/>
        <color theme="1"/>
        <rFont val="Times New Roman"/>
        <charset val="204"/>
      </rPr>
      <t>испыт</t>
    </r>
  </si>
  <si>
    <t xml:space="preserve">1. Акт о проведении испытаний на плотность и прочность (гидравлических испытаний) тепловых энергоустановок
</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</si>
  <si>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</si>
  <si>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</si>
  <si>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Справка 1.1.5 информационная</t>
  </si>
  <si>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</si>
  <si>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</si>
  <si>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r>
      <t>К</t>
    </r>
    <r>
      <rPr>
        <sz val="8"/>
        <color theme="1"/>
        <rFont val="Times New Roman"/>
        <charset val="204"/>
      </rPr>
      <t>перечень</t>
    </r>
  </si>
  <si>
    <t>Справка 1.1.7 информационная</t>
  </si>
  <si>
    <r>
      <t>К</t>
    </r>
    <r>
      <rPr>
        <sz val="8"/>
        <color theme="1"/>
        <rFont val="Times New Roman"/>
        <charset val="204"/>
      </rPr>
      <t>экспл/произв.инстр</t>
    </r>
  </si>
  <si>
    <t>1. Инструкции для объектов, не являющихся ОПО по перечню в приказе п. 1.1.6</t>
  </si>
  <si>
    <t>Справка 1.1.8 информационная</t>
  </si>
  <si>
    <t>1. Паспорт ИТП</t>
  </si>
  <si>
    <t>2. Проект внутренних инженерных систем (том ОВиВК)</t>
  </si>
  <si>
    <r>
      <t>К</t>
    </r>
    <r>
      <rPr>
        <sz val="8"/>
        <color theme="1"/>
        <rFont val="Times New Roman"/>
        <charset val="204"/>
      </rPr>
      <t>паспорт.тепл.пункт</t>
    </r>
  </si>
  <si>
    <t>1. Лицензия на эксплуатацию МКД</t>
  </si>
  <si>
    <t>Справка 1.1.9 информационная</t>
  </si>
  <si>
    <r>
      <t>К</t>
    </r>
    <r>
      <rPr>
        <sz val="8"/>
        <color theme="1"/>
        <rFont val="Times New Roman"/>
        <charset val="204"/>
      </rPr>
      <t>шт</t>
    </r>
  </si>
  <si>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</si>
  <si>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</si>
  <si>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</si>
  <si>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</si>
  <si>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r>
      <t>К</t>
    </r>
    <r>
      <rPr>
        <sz val="8"/>
        <color theme="1"/>
        <rFont val="Times New Roman"/>
        <charset val="204"/>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</si>
  <si>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</si>
  <si>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</si>
  <si>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</si>
  <si>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r>
      <t>К</t>
    </r>
    <r>
      <rPr>
        <sz val="8"/>
        <color theme="1"/>
        <rFont val="Times New Roman"/>
        <charset val="204"/>
      </rPr>
      <t>врез</t>
    </r>
  </si>
  <si>
    <t>1. Акт проверки наличия несанкционированных врезок</t>
  </si>
  <si>
    <t>Справка 1.2.1 информационная</t>
  </si>
  <si>
    <t>Справка 1.2.2 информационная</t>
  </si>
  <si>
    <r>
      <t>К</t>
    </r>
    <r>
      <rPr>
        <sz val="8"/>
        <color theme="1"/>
        <rFont val="Times New Roman"/>
        <charset val="204"/>
      </rPr>
      <t>тех.готов</t>
    </r>
  </si>
  <si>
    <t>1. Акт проверки технической готовности с приложением (для МКД вносится в АИС ГЖИ, к паспорту готовности МКД)</t>
  </si>
  <si>
    <t>Справка 1.3.1 информационная</t>
  </si>
  <si>
    <t>1. Договор теплоснабжения</t>
  </si>
  <si>
    <t>2. Договор подддержания резервной мощности</t>
  </si>
  <si>
    <t>Справка 1.3.2 информационная</t>
  </si>
  <si>
    <t>1. Акт сверки (предоставляется с подписью ТСО)</t>
  </si>
  <si>
    <r>
      <t>К</t>
    </r>
    <r>
      <rPr>
        <sz val="8"/>
        <color theme="1"/>
        <rFont val="Times New Roman"/>
        <charset val="204"/>
      </rPr>
      <t>договор</t>
    </r>
  </si>
  <si>
    <r>
      <t>К</t>
    </r>
    <r>
      <rPr>
        <sz val="8"/>
        <color theme="1"/>
        <rFont val="Times New Roman"/>
        <charset val="204"/>
      </rPr>
      <t>свер</t>
    </r>
  </si>
  <si>
    <t>2. Соглашение о погашении</t>
  </si>
  <si>
    <t>Справка 1.4.1 информационная</t>
  </si>
  <si>
    <r>
      <t>К</t>
    </r>
    <r>
      <rPr>
        <sz val="8"/>
        <color theme="1"/>
        <rFont val="Times New Roman"/>
        <charset val="204"/>
      </rPr>
      <t>провер.уз.уч</t>
    </r>
  </si>
  <si>
    <t>2. Акт разграничения</t>
  </si>
  <si>
    <t>1. Акт проверки ОДПУ</t>
  </si>
  <si>
    <r>
      <t>К</t>
    </r>
    <r>
      <rPr>
        <sz val="8"/>
        <color theme="1"/>
        <rFont val="Times New Roman"/>
        <charset val="204"/>
      </rPr>
      <t>провер.кип</t>
    </r>
  </si>
  <si>
    <t>1. Акт проверки КИПиА</t>
  </si>
  <si>
    <t>Справка 1.4.2 информационная</t>
  </si>
  <si>
    <r>
      <t>К</t>
    </r>
    <r>
      <rPr>
        <sz val="8"/>
        <color theme="1"/>
        <rFont val="Times New Roman"/>
        <charset val="204"/>
      </rPr>
      <t>контур</t>
    </r>
  </si>
  <si>
    <t>1. Акт проверки теплового контура</t>
  </si>
  <si>
    <t>Справка 2.1 информационная</t>
  </si>
  <si>
    <t>Справка 2.1 информационная об отсутствии жилфонда</t>
  </si>
  <si>
    <t>Справка 2.2 информационная</t>
  </si>
  <si>
    <t>Справка 2.2 информационная об отсутствии жилфонда</t>
  </si>
  <si>
    <t>1. Акт о проведении дезинфекции</t>
  </si>
  <si>
    <r>
      <t>К</t>
    </r>
    <r>
      <rPr>
        <sz val="8"/>
        <color theme="1"/>
        <rFont val="Times New Roman"/>
        <charset val="204"/>
      </rPr>
      <t>дезинф</t>
    </r>
  </si>
  <si>
    <t>2. Результаты анализа проб ГВС/воды в ОГВС</t>
  </si>
  <si>
    <t>3. Аккредитация лаборатории</t>
  </si>
  <si>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</si>
  <si>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</si>
  <si>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</si>
  <si>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</si>
  <si>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t>
    </r>
  </si>
  <si>
    <r>
      <t>К</t>
    </r>
    <r>
      <rPr>
        <sz val="8"/>
        <color theme="1"/>
        <rFont val="Times New Roman"/>
        <charset val="204"/>
      </rPr>
      <t>газ</t>
    </r>
  </si>
  <si>
    <r>
      <t>К</t>
    </r>
    <r>
      <rPr>
        <sz val="8"/>
        <color theme="1"/>
        <rFont val="Times New Roman"/>
        <charset val="204"/>
      </rPr>
      <t>догов.тех.обсл</t>
    </r>
  </si>
  <si>
    <r>
      <t>К</t>
    </r>
    <r>
      <rPr>
        <sz val="8"/>
        <color theme="1"/>
        <rFont val="Times New Roman"/>
        <charset val="204"/>
      </rPr>
      <t>дым.вент</t>
    </r>
  </si>
  <si>
    <r>
      <t>К</t>
    </r>
    <r>
      <rPr>
        <sz val="8"/>
        <color theme="1"/>
        <rFont val="Times New Roman"/>
        <charset val="204"/>
      </rPr>
      <t>предп</t>
    </r>
  </si>
  <si>
    <t>Справка 4 информационная или СПРАВКА ОТ РОСТЕХНАДЗОРА</t>
  </si>
  <si>
    <r>
      <t>К</t>
    </r>
    <r>
      <rPr>
        <sz val="8"/>
        <rFont val="Times New Roman"/>
        <charset val="204"/>
      </rPr>
      <t>план</t>
    </r>
  </si>
  <si>
    <t>Справка 5 информационная</t>
  </si>
  <si>
    <t>ИНДЕКС ГОТОВНОСТИ по потр</t>
  </si>
  <si>
    <t>Ленина 1</t>
  </si>
  <si>
    <t>Ленина 2</t>
  </si>
  <si>
    <t>ЕСТЬ (Ипотр не больше 0,8</t>
  </si>
  <si>
    <t>НЕТ (Ипотр среднеарифметическое от индексов готовности по объектам)</t>
  </si>
  <si>
    <t>Ленина 3</t>
  </si>
  <si>
    <t>Ленина 4</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</si>
  <si>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</si>
  <si>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r>
      <t>К</t>
    </r>
    <r>
      <rPr>
        <sz val="8"/>
        <color theme="1"/>
        <rFont val="Times New Roman"/>
        <charset val="204"/>
      </rPr>
      <t>порядок</t>
    </r>
    <r>
      <rPr>
        <sz val="12"/>
        <color theme="1"/>
        <rFont val="Times New Roman"/>
        <charset val="204"/>
      </rPr>
      <t xml:space="preserve">
</t>
    </r>
  </si>
  <si>
    <t>1. План действий по ликвидации последствий аварийных ситуаций, Порядок действий</t>
  </si>
  <si>
    <t>Справка № 1.1 информационная</t>
  </si>
  <si>
    <t>Справка № 1.2 информационная</t>
  </si>
  <si>
    <t>1. ОРД об утверждении (актуализации) Схемы</t>
  </si>
  <si>
    <r>
      <t>К</t>
    </r>
    <r>
      <rPr>
        <sz val="8"/>
        <color theme="1"/>
        <rFont val="Times New Roman"/>
        <charset val="204"/>
      </rPr>
      <t>схем</t>
    </r>
  </si>
  <si>
    <t>2. Схема теплоснабжения. Утверждаемая часть</t>
  </si>
  <si>
    <t>3. Схема теплоснабжения. Книга 15. Реестр ЕТО</t>
  </si>
  <si>
    <t>Справка 1.3 информационная</t>
  </si>
  <si>
    <t>Расчет показателей готовности</t>
  </si>
  <si>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</si>
  <si>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1. Постановление от (дата) № (номер), договор на эксплуатацию от (дата) № (номер)</t>
  </si>
  <si>
    <t>Количество организаций, прошедших оценку готовности и получивших акт оценки обеспечения готовности к отопительному периоду</t>
  </si>
  <si>
    <t xml:space="preserve">Количество организаций, всего 
</t>
  </si>
  <si>
    <r>
      <t>l</t>
    </r>
    <r>
      <rPr>
        <sz val="8"/>
        <color theme="1"/>
        <rFont val="Times New Roman"/>
        <charset val="204"/>
      </rPr>
      <t>порядок</t>
    </r>
  </si>
  <si>
    <r>
      <t>n</t>
    </r>
    <r>
      <rPr>
        <sz val="8"/>
        <color theme="1"/>
        <rFont val="Times New Roman"/>
        <charset val="204"/>
      </rPr>
      <t xml:space="preserve">всего </t>
    </r>
  </si>
  <si>
    <r>
      <t>n</t>
    </r>
    <r>
      <rPr>
        <sz val="8"/>
        <color theme="1"/>
        <rFont val="Times New Roman"/>
        <charset val="204"/>
      </rPr>
      <t xml:space="preserve">актов </t>
    </r>
  </si>
  <si>
    <t>Справка 2 информационная</t>
  </si>
  <si>
    <t>Все паспорта и акты оценки обеспечения готовности</t>
  </si>
  <si>
    <r>
      <t>К</t>
    </r>
    <r>
      <rPr>
        <sz val="8"/>
        <color theme="1"/>
        <rFont val="Times New Roman"/>
        <charset val="204"/>
      </rPr>
      <t>качест</t>
    </r>
  </si>
  <si>
    <t>Приложения общие по организации</t>
  </si>
  <si>
    <t>Справка 1.1.1 общая по организации</t>
  </si>
  <si>
    <t>Справка 1.1.2 общая по организации</t>
  </si>
  <si>
    <t>Справка 1.1.3 общая по организации</t>
  </si>
  <si>
    <t>Справка 1.1.4 общая по организации</t>
  </si>
  <si>
    <t>Справка 1.1.5 общая по организации</t>
  </si>
  <si>
    <t>Приложения индивидуальные</t>
  </si>
  <si>
    <t>Справка 1.1.6 общая по организации</t>
  </si>
  <si>
    <t>Справка 1.1.7 общая по организации</t>
  </si>
  <si>
    <t>Справка 1.1.8 общая по организации</t>
  </si>
  <si>
    <t>Справка 1.1.9 общая по организации</t>
  </si>
  <si>
    <t>Справка 1.1.10 общая по организации</t>
  </si>
  <si>
    <t>Приложения общие по организации + индивидуальные</t>
  </si>
  <si>
    <t>Справка 1.2.1 общая по организации</t>
  </si>
  <si>
    <t>Справка 1.2.2 общая по организации</t>
  </si>
  <si>
    <t>Справка 1.3 общая по организации</t>
  </si>
  <si>
    <t>Справка 1.4 общая по организации</t>
  </si>
  <si>
    <t>Справка 1.5 общая по организации</t>
  </si>
  <si>
    <t>Приложения общие + индивидуальные</t>
  </si>
  <si>
    <t>Приложения индивидуальные или не предусмотрены (в справке написано, что не требуется)</t>
  </si>
  <si>
    <t>Справка 1.6.1.1 общая по организации</t>
  </si>
  <si>
    <t>Приложения общие + индивидуальные + или не предусмотрены (в справке написано, что не требуется)</t>
  </si>
  <si>
    <t>Справка 1.6.1.2 общая по организации</t>
  </si>
  <si>
    <t>Справка 1.6.2 общая по организации</t>
  </si>
  <si>
    <t>Справка 1.6.3 общая по организации</t>
  </si>
  <si>
    <t>Приложения индивидуальные + или не предусмотрены (в справке написано, что не требуется)</t>
  </si>
  <si>
    <t>Справка 1.6.4 общая по организации</t>
  </si>
  <si>
    <t>Справка 1.6.5 общая по организации</t>
  </si>
  <si>
    <t>Справка 1.6.6 общая по организации</t>
  </si>
  <si>
    <t>Справка 1.6.7 общая по организации</t>
  </si>
  <si>
    <t>Справка 1.6.8 общая по организации</t>
  </si>
  <si>
    <t>Справка 1.6.9 общая по организации</t>
  </si>
  <si>
    <t>Приложения не предусмотрены (в справке написано, что не требуется)</t>
  </si>
  <si>
    <t>Справка 1.6.10 общая по организации</t>
  </si>
  <si>
    <t xml:space="preserve">Приложения общие </t>
  </si>
  <si>
    <t>Справка 1.6.11 общая по организации</t>
  </si>
  <si>
    <t>Справка 1.6.12 общая по организации</t>
  </si>
  <si>
    <t>Справка 1.7 общая по организации</t>
  </si>
  <si>
    <t>Справка 1.8 общая по организации</t>
  </si>
  <si>
    <t>Справка 2 общая по организации</t>
  </si>
  <si>
    <t>Справка 3 общая по организации</t>
  </si>
  <si>
    <t>Оценочный лист</t>
  </si>
  <si>
    <t>Справка 1.3.1 общая по организации</t>
  </si>
  <si>
    <t>Справка 1.3.2 общая по организации</t>
  </si>
  <si>
    <t>Справка 1.4.1 общая по организации</t>
  </si>
  <si>
    <t>Справка 1.4.2 общая по организации</t>
  </si>
  <si>
    <t>Справка 2.1 общая по организации</t>
  </si>
  <si>
    <t>Приложения индивидуальные или не требуется (в справке указано, что не требуется)</t>
  </si>
  <si>
    <t>Справка 2.2 общая по организации</t>
  </si>
  <si>
    <t>Справка 4 общая по организации</t>
  </si>
  <si>
    <t>Приложения общее, выдается Ростехнадзором</t>
  </si>
  <si>
    <t>Приложения общее</t>
  </si>
  <si>
    <t>Оценочный лист потребителей</t>
  </si>
  <si>
    <r>
      <t>К</t>
    </r>
    <r>
      <rPr>
        <sz val="8"/>
        <color theme="1"/>
        <rFont val="Times New Roman"/>
        <charset val="204"/>
      </rPr>
      <t>функц</t>
    </r>
  </si>
  <si>
    <r>
      <t>К</t>
    </r>
    <r>
      <rPr>
        <sz val="8"/>
        <color theme="1"/>
        <rFont val="Times New Roman"/>
        <charset val="204"/>
      </rPr>
      <t>промыв</t>
    </r>
  </si>
  <si>
    <t>1. Выписка из утвержденного штатного расписания с наличием персонала не менее 95 %</t>
  </si>
</sst>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Calibri"/>
      <charset val="134"/>
      <scheme val="minor"/>
    </font>
    <font>
      <sz val="12"/>
      <color theme="1"/>
      <name val="Times New Roman"/>
      <charset val="204"/>
    </font>
    <font>
      <sz val="12"/>
      <color theme="1"/>
      <name val="Calibri"/>
      <charset val="134"/>
      <scheme val="minor"/>
    </font>
    <font>
      <sz val="10"/>
      <color theme="1"/>
      <name val="Times New Roman"/>
      <charset val="204"/>
    </font>
    <font>
      <b/>
      <sz val="14"/>
      <color theme="1"/>
      <name val="Times New Roman"/>
      <charset val="204"/>
    </font>
    <font>
      <b/>
      <sz val="14"/>
      <color theme="1"/>
      <name val="Times New Roman"/>
      <charset val="204"/>
    </font>
    <font>
      <b/>
      <sz val="12"/>
      <color theme="1"/>
      <name val="Times New Roman"/>
      <charset val="204"/>
    </font>
    <font>
      <b/>
      <sz val="12"/>
      <color theme="1"/>
      <name val="Times New Roman"/>
      <charset val="204"/>
    </font>
    <font>
      <sz val="12"/>
      <color theme="1"/>
      <name val="Times New Roman"/>
      <charset val="204"/>
    </font>
    <font>
      <sz val="10"/>
      <color rgb="FFFF0000"/>
      <name val="Times New Roman"/>
      <charset val="204"/>
    </font>
    <font>
      <sz val="12"/>
      <color theme="9" tint="-0.249977111117893"/>
      <name val="Times New Roman"/>
      <charset val="204"/>
    </font>
    <font>
      <sz val="12"/>
      <color rgb="FF000000"/>
      <name val="Times New Roman"/>
      <charset val="204"/>
    </font>
    <font>
      <sz val="12"/>
      <name val="Times New Roman"/>
      <charset val="204"/>
    </font>
    <font>
      <sz val="12"/>
      <name val="Times New Roman"/>
      <charset val="204"/>
    </font>
    <font>
      <sz val="10"/>
      <color theme="1"/>
      <name val="Times New Roman"/>
      <charset val="204"/>
    </font>
    <font>
      <sz val="12"/>
      <color rgb="FF000000"/>
      <name val="Times New Roman"/>
      <charset val="204"/>
    </font>
    <font>
      <b/>
      <sz val="16"/>
      <color theme="1"/>
      <name val="Times New Roman"/>
      <charset val="204"/>
    </font>
    <font>
      <sz val="8"/>
      <color theme="1"/>
      <name val="Times New Roman"/>
      <charset val="204"/>
    </font>
    <font>
      <sz val="12"/>
      <color rgb="FFFF0000"/>
      <name val="Times New Roman"/>
      <charset val="204"/>
    </font>
    <font>
      <sz val="8"/>
      <color rgb="FFFF0000"/>
      <name val="Times New Roman"/>
      <charset val="204"/>
    </font>
    <font>
      <sz val="9"/>
      <color theme="1"/>
      <name val="Times New Roman"/>
      <charset val="204"/>
    </font>
    <font>
      <b/>
      <sz val="8"/>
      <color theme="1"/>
      <name val="Times New Roman"/>
      <charset val="204"/>
    </font>
    <font>
      <sz val="8"/>
      <name val="Times New Roman"/>
      <charset val="204"/>
    </font>
    <font>
      <sz val="14"/>
      <color theme="1"/>
      <name val="Times New Roman"/>
      <charset val="204"/>
    </font>
    <font>
      <sz val="12"/>
      <color rgb="FFFF0000"/>
      <name val="Times New Roman"/>
      <family val="1"/>
      <charset val="204"/>
    </font>
    <font>
      <sz val="12"/>
      <color theme="1"/>
      <name val="Times New Roman"/>
      <family val="1"/>
      <charset val="204"/>
    </font>
  </fonts>
  <fills count="10">
    <fill>
      <patternFill patternType="none"/>
    </fill>
    <fill>
      <patternFill patternType="gray125"/>
    </fill>
    <fill>
      <patternFill patternType="solid">
        <fgColor theme="0" tint="-0.14996795556505021"/>
        <bgColor indexed="64"/>
      </patternFill>
    </fill>
    <fill>
      <patternFill patternType="solid">
        <fgColor theme="6" tint="0.59999389629810485"/>
        <bgColor indexed="64"/>
      </patternFill>
    </fill>
    <fill>
      <patternFill patternType="solid">
        <fgColor theme="5" tint="0.79989013336588644"/>
        <bgColor indexed="64"/>
      </patternFill>
    </fill>
    <fill>
      <patternFill patternType="solid">
        <fgColor theme="9" tint="0.79995117038483843"/>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8" tint="0.79998168889431442"/>
        <bgColor indexed="64"/>
      </patternFill>
    </fill>
  </fills>
  <borders count="15">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275">
    <xf numFmtId="0" fontId="0" fillId="0" borderId="0" xfId="0"/>
    <xf numFmtId="0" fontId="0" fillId="0" borderId="0" xfId="0" applyBorder="1"/>
    <xf numFmtId="0" fontId="0" fillId="2" borderId="0" xfId="0" applyFill="1" applyBorder="1"/>
    <xf numFmtId="49" fontId="1" fillId="0" borderId="0" xfId="0" applyNumberFormat="1" applyFont="1" applyAlignment="1">
      <alignment horizontal="left" vertical="top"/>
    </xf>
    <xf numFmtId="0" fontId="2" fillId="0" borderId="0" xfId="0" applyFont="1" applyAlignment="1">
      <alignment horizontal="left"/>
    </xf>
    <xf numFmtId="0" fontId="1" fillId="0" borderId="0" xfId="0" applyFont="1" applyAlignment="1">
      <alignment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center" wrapText="1"/>
    </xf>
    <xf numFmtId="0" fontId="3" fillId="0" borderId="0" xfId="0" applyFont="1" applyAlignment="1">
      <alignment wrapText="1"/>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2" borderId="0"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Border="1" applyAlignment="1">
      <alignment vertical="center"/>
    </xf>
    <xf numFmtId="0" fontId="5" fillId="2" borderId="0" xfId="0" applyFont="1" applyFill="1" applyBorder="1" applyAlignment="1">
      <alignment horizontal="right" vertical="center"/>
    </xf>
    <xf numFmtId="2" fontId="4" fillId="2" borderId="1"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5" fillId="2" borderId="1" xfId="0" applyFont="1" applyFill="1" applyBorder="1" applyAlignment="1">
      <alignment vertical="center"/>
    </xf>
    <xf numFmtId="0" fontId="4" fillId="2" borderId="0" xfId="0" applyFont="1" applyFill="1" applyBorder="1" applyAlignment="1">
      <alignment vertical="center"/>
    </xf>
    <xf numFmtId="0" fontId="4" fillId="0" borderId="2" xfId="0" applyFont="1" applyBorder="1" applyAlignment="1">
      <alignmen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49" fontId="6"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1" fillId="3" borderId="3" xfId="0" applyFont="1" applyFill="1" applyBorder="1" applyAlignment="1">
      <alignment wrapText="1"/>
    </xf>
    <xf numFmtId="0" fontId="1" fillId="0" borderId="3" xfId="0" applyFont="1" applyFill="1" applyBorder="1" applyAlignment="1">
      <alignment horizontal="left" vertical="top" wrapText="1"/>
    </xf>
    <xf numFmtId="2" fontId="1" fillId="4" borderId="3" xfId="0" applyNumberFormat="1" applyFont="1" applyFill="1" applyBorder="1" applyAlignment="1">
      <alignment horizontal="center" vertical="top" wrapText="1"/>
    </xf>
    <xf numFmtId="49" fontId="6" fillId="2" borderId="3" xfId="0" applyNumberFormat="1"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1" fillId="2" borderId="3" xfId="0" applyFont="1" applyFill="1" applyBorder="1" applyAlignment="1">
      <alignment wrapText="1"/>
    </xf>
    <xf numFmtId="0" fontId="8" fillId="5" borderId="3" xfId="0" applyFont="1" applyFill="1" applyBorder="1" applyAlignment="1">
      <alignment horizontal="left" vertical="top" wrapText="1"/>
    </xf>
    <xf numFmtId="2" fontId="8" fillId="2" borderId="3" xfId="0" applyNumberFormat="1" applyFont="1" applyFill="1" applyBorder="1" applyAlignment="1">
      <alignment horizontal="center" vertical="top" wrapText="1"/>
    </xf>
    <xf numFmtId="49" fontId="1" fillId="0" borderId="3" xfId="0" applyNumberFormat="1" applyFont="1" applyBorder="1" applyAlignment="1">
      <alignment horizontal="left" vertical="top" wrapText="1"/>
    </xf>
    <xf numFmtId="0" fontId="8" fillId="0" borderId="5" xfId="0" applyFont="1" applyBorder="1" applyAlignment="1">
      <alignment horizontal="left" vertical="top" wrapText="1"/>
    </xf>
    <xf numFmtId="0" fontId="1" fillId="0" borderId="3" xfId="0" applyFont="1" applyBorder="1" applyAlignment="1">
      <alignment horizontal="left" vertical="top" wrapText="1"/>
    </xf>
    <xf numFmtId="0" fontId="8"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left" vertical="top"/>
    </xf>
    <xf numFmtId="0" fontId="1" fillId="0" borderId="0" xfId="0" applyFont="1" applyBorder="1" applyAlignment="1">
      <alignment horizontal="left" vertical="top" wrapText="1"/>
    </xf>
    <xf numFmtId="0" fontId="1" fillId="0" borderId="3" xfId="0" applyFont="1" applyBorder="1" applyAlignment="1" applyProtection="1">
      <alignment horizontal="center" vertical="top" wrapText="1"/>
      <protection locked="0"/>
    </xf>
    <xf numFmtId="0" fontId="1" fillId="2" borderId="3" xfId="0" applyFont="1" applyFill="1" applyBorder="1" applyAlignment="1">
      <alignment horizontal="left" vertical="top" wrapText="1"/>
    </xf>
    <xf numFmtId="0" fontId="1" fillId="2" borderId="3" xfId="0" applyFont="1" applyFill="1" applyBorder="1" applyAlignment="1">
      <alignment horizontal="center" vertical="top" wrapText="1"/>
    </xf>
    <xf numFmtId="0" fontId="0" fillId="2" borderId="3" xfId="0" applyFill="1" applyBorder="1"/>
    <xf numFmtId="0" fontId="1" fillId="2" borderId="3" xfId="0" applyFont="1" applyFill="1" applyBorder="1" applyAlignment="1" applyProtection="1">
      <alignment horizontal="center" vertical="top" wrapText="1"/>
      <protection locked="0"/>
    </xf>
    <xf numFmtId="0" fontId="1" fillId="4" borderId="3" xfId="0" applyFont="1" applyFill="1" applyBorder="1" applyAlignment="1">
      <alignment horizontal="center" vertical="top" wrapText="1"/>
    </xf>
    <xf numFmtId="49" fontId="1" fillId="2" borderId="3" xfId="0" applyNumberFormat="1" applyFont="1" applyFill="1" applyBorder="1" applyAlignment="1">
      <alignment horizontal="left" vertical="top"/>
    </xf>
    <xf numFmtId="0" fontId="1" fillId="4" borderId="3" xfId="0" applyFont="1" applyFill="1" applyBorder="1" applyAlignment="1" applyProtection="1">
      <alignment horizontal="center" vertical="top" wrapText="1"/>
    </xf>
    <xf numFmtId="0" fontId="1" fillId="0" borderId="3" xfId="0" applyFont="1" applyBorder="1" applyAlignment="1">
      <alignment horizontal="left" vertical="top"/>
    </xf>
    <xf numFmtId="0" fontId="3" fillId="0" borderId="0" xfId="0" applyFont="1" applyBorder="1" applyAlignment="1">
      <alignment vertical="top" wrapText="1"/>
    </xf>
    <xf numFmtId="0" fontId="3" fillId="2" borderId="0" xfId="0" applyFont="1" applyFill="1" applyBorder="1" applyAlignment="1">
      <alignment wrapText="1"/>
    </xf>
    <xf numFmtId="0" fontId="1" fillId="2" borderId="0" xfId="0" applyFont="1" applyFill="1" applyBorder="1" applyAlignment="1">
      <alignment horizontal="left" vertical="top" wrapText="1"/>
    </xf>
    <xf numFmtId="9" fontId="1" fillId="2" borderId="3" xfId="0" applyNumberFormat="1" applyFont="1" applyFill="1" applyBorder="1" applyAlignment="1" applyProtection="1">
      <alignment horizontal="center" vertical="top" wrapText="1"/>
      <protection locked="0"/>
    </xf>
    <xf numFmtId="0" fontId="9" fillId="0" borderId="0" xfId="0" applyFont="1" applyAlignment="1">
      <alignment wrapText="1"/>
    </xf>
    <xf numFmtId="49" fontId="1" fillId="0" borderId="3" xfId="0" applyNumberFormat="1" applyFont="1" applyBorder="1" applyAlignment="1">
      <alignment vertical="top" wrapText="1"/>
    </xf>
    <xf numFmtId="49" fontId="1" fillId="2" borderId="3" xfId="0" applyNumberFormat="1" applyFont="1" applyFill="1" applyBorder="1" applyAlignment="1">
      <alignment vertical="top" wrapText="1"/>
    </xf>
    <xf numFmtId="49" fontId="1" fillId="2" borderId="3"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8" fillId="0" borderId="3" xfId="0" applyFont="1" applyFill="1" applyBorder="1" applyAlignment="1">
      <alignment horizontal="left" vertical="top" wrapText="1"/>
    </xf>
    <xf numFmtId="0" fontId="1" fillId="0" borderId="3" xfId="0" applyFont="1" applyFill="1" applyBorder="1" applyAlignment="1">
      <alignment horizontal="center" vertical="top" wrapText="1"/>
    </xf>
    <xf numFmtId="0" fontId="1" fillId="0" borderId="3" xfId="0" applyFont="1" applyFill="1" applyBorder="1" applyAlignment="1" applyProtection="1">
      <alignment horizontal="center" vertical="top" wrapText="1"/>
      <protection locked="0"/>
    </xf>
    <xf numFmtId="0" fontId="1" fillId="0" borderId="3" xfId="0" applyFont="1" applyBorder="1" applyAlignment="1">
      <alignment vertical="top" wrapText="1"/>
    </xf>
    <xf numFmtId="0" fontId="3" fillId="0" borderId="0" xfId="0" applyFont="1" applyAlignment="1">
      <alignment vertical="top" wrapText="1"/>
    </xf>
    <xf numFmtId="0" fontId="10" fillId="0" borderId="3" xfId="0" applyFont="1" applyBorder="1" applyAlignment="1">
      <alignment horizontal="left" vertical="top" wrapText="1"/>
    </xf>
    <xf numFmtId="0" fontId="10" fillId="2" borderId="3" xfId="0" applyFont="1" applyFill="1" applyBorder="1" applyAlignment="1">
      <alignment horizontal="left" vertical="top" wrapText="1"/>
    </xf>
    <xf numFmtId="49" fontId="1" fillId="0" borderId="3" xfId="0" applyNumberFormat="1" applyFont="1" applyFill="1" applyBorder="1" applyAlignment="1">
      <alignment horizontal="left" vertical="top"/>
    </xf>
    <xf numFmtId="0" fontId="8" fillId="2" borderId="3" xfId="0" applyFont="1" applyFill="1" applyBorder="1" applyAlignment="1">
      <alignment horizontal="left" vertical="top" wrapText="1"/>
    </xf>
    <xf numFmtId="0" fontId="1" fillId="0" borderId="7" xfId="0" applyFont="1" applyBorder="1" applyAlignment="1">
      <alignment horizontal="left" vertical="top" wrapText="1"/>
    </xf>
    <xf numFmtId="0" fontId="11" fillId="0" borderId="7" xfId="0" applyFont="1" applyBorder="1" applyAlignment="1">
      <alignment horizontal="left" vertical="top" wrapText="1"/>
    </xf>
    <xf numFmtId="49" fontId="1" fillId="0" borderId="8" xfId="0" applyNumberFormat="1" applyFont="1" applyBorder="1" applyAlignment="1">
      <alignment vertical="top" wrapText="1"/>
    </xf>
    <xf numFmtId="0" fontId="11" fillId="0" borderId="9" xfId="0" applyFont="1" applyBorder="1" applyAlignment="1">
      <alignment horizontal="left" vertical="top" wrapText="1"/>
    </xf>
    <xf numFmtId="0" fontId="8" fillId="0" borderId="3" xfId="0" applyFont="1" applyBorder="1" applyAlignment="1">
      <alignment vertical="top" wrapText="1"/>
    </xf>
    <xf numFmtId="49" fontId="12" fillId="0" borderId="3" xfId="0" applyNumberFormat="1" applyFont="1" applyBorder="1" applyAlignment="1">
      <alignment horizontal="left" vertical="top" wrapText="1"/>
    </xf>
    <xf numFmtId="0" fontId="13" fillId="0" borderId="7" xfId="0" applyFont="1" applyBorder="1" applyAlignment="1">
      <alignment horizontal="left" vertical="top" wrapText="1"/>
    </xf>
    <xf numFmtId="0" fontId="12" fillId="0" borderId="3" xfId="0" applyFont="1" applyBorder="1" applyAlignment="1">
      <alignment horizontal="left" vertical="top" wrapText="1"/>
    </xf>
    <xf numFmtId="0" fontId="13" fillId="0" borderId="3" xfId="0" applyFont="1" applyBorder="1" applyAlignment="1">
      <alignment horizontal="left" vertical="top" wrapText="1"/>
    </xf>
    <xf numFmtId="0" fontId="12" fillId="0" borderId="3" xfId="0" applyFont="1" applyBorder="1" applyAlignment="1">
      <alignment horizontal="center" vertical="top" wrapText="1"/>
    </xf>
    <xf numFmtId="0" fontId="14" fillId="0" borderId="0" xfId="0" applyFont="1" applyAlignment="1">
      <alignment vertical="top" wrapText="1"/>
    </xf>
    <xf numFmtId="49" fontId="2" fillId="0" borderId="0" xfId="0" applyNumberFormat="1" applyFont="1"/>
    <xf numFmtId="0" fontId="2" fillId="0" borderId="0" xfId="0" applyFont="1"/>
    <xf numFmtId="0" fontId="2" fillId="0" borderId="0" xfId="0" applyFont="1" applyAlignment="1">
      <alignment wrapText="1"/>
    </xf>
    <xf numFmtId="0" fontId="1" fillId="0" borderId="0" xfId="0" applyFont="1"/>
    <xf numFmtId="49" fontId="6" fillId="6" borderId="3"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1" fillId="4" borderId="3" xfId="0" applyFont="1" applyFill="1" applyBorder="1" applyAlignment="1" applyProtection="1">
      <alignment horizontal="left" vertical="top" wrapText="1"/>
    </xf>
    <xf numFmtId="0" fontId="1" fillId="6" borderId="3" xfId="0" applyFont="1" applyFill="1" applyBorder="1" applyAlignment="1">
      <alignment horizontal="left" vertical="top" wrapText="1"/>
    </xf>
    <xf numFmtId="49" fontId="1" fillId="0" borderId="10" xfId="0" applyNumberFormat="1" applyFont="1" applyBorder="1" applyAlignment="1">
      <alignment horizontal="left" vertical="top"/>
    </xf>
    <xf numFmtId="0" fontId="15" fillId="0" borderId="10" xfId="0" applyFont="1" applyBorder="1" applyAlignment="1">
      <alignment horizontal="left" vertical="top" wrapText="1"/>
    </xf>
    <xf numFmtId="0" fontId="1" fillId="0" borderId="10" xfId="0" applyFont="1" applyBorder="1" applyAlignment="1">
      <alignment horizontal="left" vertical="top" wrapText="1"/>
    </xf>
    <xf numFmtId="0" fontId="1" fillId="0" borderId="10" xfId="0" applyFont="1" applyBorder="1" applyAlignment="1">
      <alignment horizontal="left" vertical="top"/>
    </xf>
    <xf numFmtId="0" fontId="1" fillId="4" borderId="3" xfId="0" applyFont="1" applyFill="1" applyBorder="1" applyAlignment="1">
      <alignment horizontal="left" vertical="top"/>
    </xf>
    <xf numFmtId="0" fontId="1" fillId="0" borderId="10" xfId="0" applyFont="1" applyFill="1" applyBorder="1" applyAlignment="1">
      <alignment horizontal="left" vertical="top" wrapText="1"/>
    </xf>
    <xf numFmtId="0" fontId="1" fillId="0" borderId="3" xfId="0" applyFont="1" applyFill="1" applyBorder="1" applyAlignment="1">
      <alignment horizontal="left" vertical="top"/>
    </xf>
    <xf numFmtId="0" fontId="1" fillId="0" borderId="3" xfId="0" applyFont="1" applyFill="1" applyBorder="1" applyAlignment="1" applyProtection="1">
      <alignment horizontal="left" vertical="top"/>
      <protection locked="0"/>
    </xf>
    <xf numFmtId="0" fontId="15" fillId="0" borderId="3" xfId="0" applyFont="1" applyFill="1" applyBorder="1" applyAlignment="1">
      <alignment horizontal="left" vertical="top" wrapText="1"/>
    </xf>
    <xf numFmtId="0" fontId="15" fillId="0" borderId="3" xfId="0" applyFont="1" applyFill="1" applyBorder="1" applyAlignment="1">
      <alignment horizontal="left" vertical="top"/>
    </xf>
    <xf numFmtId="49" fontId="1" fillId="0" borderId="10" xfId="0" applyNumberFormat="1" applyFont="1" applyFill="1" applyBorder="1" applyAlignment="1">
      <alignment horizontal="left" vertical="top"/>
    </xf>
    <xf numFmtId="0" fontId="15" fillId="0" borderId="10" xfId="0" applyFont="1" applyBorder="1" applyAlignment="1">
      <alignment horizontal="left" vertical="top"/>
    </xf>
    <xf numFmtId="0" fontId="1" fillId="0" borderId="3" xfId="0" applyFont="1" applyBorder="1" applyAlignment="1" applyProtection="1">
      <alignment horizontal="left" vertical="top"/>
      <protection locked="0"/>
    </xf>
    <xf numFmtId="0" fontId="15" fillId="0" borderId="10" xfId="0" applyFont="1" applyFill="1" applyBorder="1" applyAlignment="1">
      <alignment horizontal="left" vertical="top"/>
    </xf>
    <xf numFmtId="0" fontId="1" fillId="0" borderId="13" xfId="0" applyFont="1" applyBorder="1" applyAlignment="1">
      <alignment horizontal="left" vertical="top"/>
    </xf>
    <xf numFmtId="0" fontId="1" fillId="4" borderId="10" xfId="0" applyFont="1" applyFill="1" applyBorder="1" applyAlignment="1">
      <alignment horizontal="left" vertical="top"/>
    </xf>
    <xf numFmtId="0" fontId="1" fillId="0" borderId="8" xfId="0" applyFont="1" applyBorder="1" applyAlignment="1">
      <alignment horizontal="left" vertical="top" wrapText="1"/>
    </xf>
    <xf numFmtId="0" fontId="1" fillId="0" borderId="13" xfId="0" applyFont="1" applyBorder="1" applyAlignment="1">
      <alignment horizontal="left" vertical="top" wrapText="1"/>
    </xf>
    <xf numFmtId="0" fontId="1" fillId="0" borderId="10" xfId="0" applyFont="1" applyFill="1" applyBorder="1" applyAlignment="1">
      <alignment horizontal="left" vertical="top"/>
    </xf>
    <xf numFmtId="0" fontId="1" fillId="0" borderId="13" xfId="0" applyFont="1" applyFill="1" applyBorder="1" applyAlignment="1">
      <alignment horizontal="left" vertical="top"/>
    </xf>
    <xf numFmtId="0" fontId="15" fillId="0" borderId="8" xfId="0" applyFont="1" applyBorder="1" applyAlignment="1">
      <alignment horizontal="left" vertical="top" wrapText="1"/>
    </xf>
    <xf numFmtId="0" fontId="1" fillId="0" borderId="3" xfId="0" applyFont="1" applyBorder="1" applyAlignment="1" applyProtection="1">
      <alignment horizontal="left" vertical="top" wrapText="1"/>
      <protection locked="0"/>
    </xf>
    <xf numFmtId="0" fontId="12" fillId="0" borderId="3" xfId="0" applyFont="1" applyBorder="1" applyAlignment="1" applyProtection="1">
      <alignment horizontal="left" vertical="top"/>
      <protection locked="0"/>
    </xf>
    <xf numFmtId="49" fontId="1" fillId="0" borderId="0" xfId="0" applyNumberFormat="1" applyFont="1" applyAlignment="1">
      <alignment wrapText="1"/>
    </xf>
    <xf numFmtId="49" fontId="1" fillId="0" borderId="0" xfId="0" applyNumberFormat="1" applyFont="1"/>
    <xf numFmtId="0" fontId="0" fillId="0" borderId="0" xfId="0" applyFill="1"/>
    <xf numFmtId="0" fontId="1" fillId="0" borderId="0" xfId="0" applyFont="1" applyAlignment="1">
      <alignment vertical="top" wrapText="1"/>
    </xf>
    <xf numFmtId="49" fontId="6" fillId="0" borderId="3" xfId="0" applyNumberFormat="1" applyFont="1" applyFill="1" applyBorder="1" applyAlignment="1">
      <alignment horizontal="center" vertical="center" wrapText="1"/>
    </xf>
    <xf numFmtId="0" fontId="1" fillId="4" borderId="3" xfId="0" applyFont="1" applyFill="1" applyBorder="1" applyAlignment="1">
      <alignment horizontal="left" vertical="top" wrapText="1"/>
    </xf>
    <xf numFmtId="0" fontId="15" fillId="0" borderId="3" xfId="0" applyFont="1" applyBorder="1" applyAlignment="1">
      <alignment horizontal="left" vertical="top" wrapText="1"/>
    </xf>
    <xf numFmtId="0" fontId="1" fillId="0" borderId="7" xfId="0" applyFont="1" applyFill="1" applyBorder="1" applyAlignment="1">
      <alignment horizontal="left" vertical="top" wrapText="1"/>
    </xf>
    <xf numFmtId="0" fontId="1" fillId="0" borderId="3" xfId="0" applyFont="1" applyFill="1" applyBorder="1" applyAlignment="1" applyProtection="1">
      <alignment horizontal="left" vertical="top" wrapText="1"/>
      <protection locked="0"/>
    </xf>
    <xf numFmtId="0" fontId="1" fillId="0" borderId="10" xfId="0" applyFont="1" applyBorder="1" applyAlignment="1">
      <alignment vertical="top" wrapText="1"/>
    </xf>
    <xf numFmtId="0" fontId="1" fillId="0" borderId="14" xfId="0" applyFont="1" applyBorder="1" applyAlignment="1">
      <alignment horizontal="left" vertical="top" wrapText="1"/>
    </xf>
    <xf numFmtId="0" fontId="1" fillId="0" borderId="9" xfId="0" applyFont="1" applyBorder="1" applyAlignment="1">
      <alignment horizontal="left" vertical="top" wrapText="1"/>
    </xf>
    <xf numFmtId="0" fontId="3" fillId="0" borderId="0" xfId="0" applyFont="1" applyFill="1" applyAlignment="1">
      <alignment wrapText="1"/>
    </xf>
    <xf numFmtId="0" fontId="1" fillId="0" borderId="11" xfId="0" applyFont="1" applyBorder="1" applyAlignment="1">
      <alignment horizontal="left" vertical="top" wrapText="1"/>
    </xf>
    <xf numFmtId="49" fontId="6" fillId="0" borderId="3" xfId="0" applyNumberFormat="1" applyFont="1" applyFill="1" applyBorder="1" applyAlignment="1">
      <alignment horizontal="center" wrapText="1"/>
    </xf>
    <xf numFmtId="0" fontId="6" fillId="0" borderId="3" xfId="0" applyFont="1" applyFill="1" applyBorder="1" applyAlignment="1">
      <alignment horizontal="center" wrapText="1"/>
    </xf>
    <xf numFmtId="0" fontId="1" fillId="4" borderId="3" xfId="0" applyNumberFormat="1" applyFont="1" applyFill="1" applyBorder="1" applyAlignment="1" applyProtection="1">
      <alignment horizontal="left" vertical="top" wrapText="1"/>
    </xf>
    <xf numFmtId="0" fontId="1" fillId="0" borderId="0" xfId="0" applyFont="1" applyAlignment="1" applyProtection="1">
      <alignment horizontal="left" vertical="top"/>
      <protection locked="0"/>
    </xf>
    <xf numFmtId="0" fontId="1" fillId="4" borderId="4" xfId="0" applyFont="1" applyFill="1" applyBorder="1" applyAlignment="1">
      <alignment horizontal="left" vertical="top"/>
    </xf>
    <xf numFmtId="1" fontId="1" fillId="0" borderId="4" xfId="0" applyNumberFormat="1" applyFont="1" applyBorder="1" applyAlignment="1" applyProtection="1">
      <alignment horizontal="left" vertical="top"/>
      <protection locked="0"/>
    </xf>
    <xf numFmtId="0" fontId="6" fillId="0" borderId="10" xfId="0" applyFont="1" applyBorder="1" applyAlignment="1">
      <alignment horizontal="center" vertical="center" wrapText="1"/>
    </xf>
    <xf numFmtId="0" fontId="1" fillId="4" borderId="4" xfId="0" applyFont="1" applyFill="1" applyBorder="1" applyAlignment="1">
      <alignment horizontal="left" vertical="top" wrapText="1"/>
    </xf>
    <xf numFmtId="0" fontId="1" fillId="0" borderId="3" xfId="0" applyFont="1" applyBorder="1" applyAlignment="1">
      <alignment horizontal="left" vertical="top" wrapText="1"/>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49" fontId="1" fillId="0" borderId="3" xfId="0" applyNumberFormat="1" applyFont="1" applyBorder="1" applyAlignment="1">
      <alignment horizontal="left" vertical="top"/>
    </xf>
    <xf numFmtId="0" fontId="1" fillId="0" borderId="12" xfId="0" applyFont="1" applyBorder="1" applyAlignment="1">
      <alignment horizontal="left" vertical="top" wrapText="1"/>
    </xf>
    <xf numFmtId="0" fontId="1" fillId="0" borderId="3" xfId="0" applyFont="1" applyBorder="1" applyAlignment="1">
      <alignment horizontal="left" vertical="top" wrapText="1"/>
    </xf>
    <xf numFmtId="0" fontId="1" fillId="0" borderId="7" xfId="0" applyFont="1" applyBorder="1" applyAlignment="1">
      <alignment horizontal="left" vertical="top" wrapText="1"/>
    </xf>
    <xf numFmtId="0" fontId="1" fillId="2" borderId="0" xfId="0" applyFont="1" applyFill="1" applyBorder="1" applyAlignment="1">
      <alignment horizontal="left" vertical="top"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Fill="1" applyBorder="1" applyAlignment="1">
      <alignment horizontal="left" vertical="top"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49" fontId="1" fillId="7" borderId="3" xfId="0" applyNumberFormat="1" applyFont="1" applyFill="1" applyBorder="1" applyAlignment="1">
      <alignment horizontal="left" vertical="top"/>
    </xf>
    <xf numFmtId="0" fontId="1" fillId="7" borderId="3" xfId="0" applyFont="1" applyFill="1" applyBorder="1" applyAlignment="1">
      <alignment horizontal="left" vertical="top" wrapText="1"/>
    </xf>
    <xf numFmtId="0" fontId="1" fillId="7" borderId="3" xfId="0" applyFont="1" applyFill="1" applyBorder="1" applyAlignment="1">
      <alignment horizontal="center" vertical="top" wrapText="1"/>
    </xf>
    <xf numFmtId="0" fontId="1" fillId="7" borderId="3" xfId="0" applyFont="1" applyFill="1" applyBorder="1" applyAlignment="1" applyProtection="1">
      <alignment horizontal="center" vertical="top" wrapText="1"/>
      <protection locked="0"/>
    </xf>
    <xf numFmtId="0" fontId="0" fillId="7" borderId="0" xfId="0" applyFill="1" applyBorder="1"/>
    <xf numFmtId="0" fontId="3" fillId="0" borderId="0" xfId="0" applyFont="1" applyBorder="1" applyAlignment="1">
      <alignment vertical="top"/>
    </xf>
    <xf numFmtId="49" fontId="6" fillId="0" borderId="3" xfId="0" applyNumberFormat="1" applyFont="1" applyBorder="1" applyAlignment="1">
      <alignment horizontal="left" vertical="center" wrapText="1"/>
    </xf>
    <xf numFmtId="0" fontId="1" fillId="4" borderId="3" xfId="0" applyFont="1" applyFill="1" applyBorder="1" applyAlignment="1">
      <alignment horizontal="center" vertical="top"/>
    </xf>
    <xf numFmtId="0" fontId="1" fillId="0" borderId="3" xfId="0" applyFont="1" applyFill="1" applyBorder="1" applyAlignment="1" applyProtection="1">
      <alignment horizontal="center" vertical="top"/>
      <protection locked="0"/>
    </xf>
    <xf numFmtId="0" fontId="1" fillId="0" borderId="3" xfId="0" applyFont="1" applyBorder="1" applyAlignment="1" applyProtection="1">
      <alignment horizontal="center" vertical="top"/>
      <protection locked="0"/>
    </xf>
    <xf numFmtId="0" fontId="1" fillId="0" borderId="3" xfId="0" applyFont="1" applyBorder="1" applyAlignment="1">
      <alignment horizontal="center" vertical="top"/>
    </xf>
    <xf numFmtId="0" fontId="1" fillId="0" borderId="10" xfId="0" applyFont="1" applyBorder="1" applyAlignment="1">
      <alignment horizontal="center" vertical="top"/>
    </xf>
    <xf numFmtId="0" fontId="1" fillId="4" borderId="10" xfId="0" applyFont="1" applyFill="1" applyBorder="1" applyAlignment="1">
      <alignment horizontal="center" vertical="top"/>
    </xf>
    <xf numFmtId="0" fontId="12" fillId="0" borderId="3" xfId="0" applyFont="1" applyBorder="1" applyAlignment="1" applyProtection="1">
      <alignment horizontal="center" vertical="top"/>
      <protection locked="0"/>
    </xf>
    <xf numFmtId="0" fontId="1" fillId="0" borderId="0" xfId="0" applyFont="1" applyAlignment="1">
      <alignment horizontal="center"/>
    </xf>
    <xf numFmtId="0" fontId="2" fillId="0" borderId="0" xfId="0" applyFont="1" applyAlignment="1">
      <alignment horizontal="center"/>
    </xf>
    <xf numFmtId="0" fontId="1" fillId="7" borderId="3" xfId="0" applyFont="1" applyFill="1" applyBorder="1" applyAlignment="1">
      <alignment horizontal="left" vertical="top"/>
    </xf>
    <xf numFmtId="0" fontId="1" fillId="7" borderId="3" xfId="0" applyFont="1" applyFill="1" applyBorder="1" applyAlignment="1" applyProtection="1">
      <alignment horizontal="center" vertical="top"/>
      <protection locked="0"/>
    </xf>
    <xf numFmtId="0" fontId="4" fillId="0" borderId="2" xfId="0" applyFont="1" applyBorder="1" applyAlignment="1">
      <alignment vertical="center" wrapText="1"/>
    </xf>
    <xf numFmtId="0" fontId="11" fillId="0" borderId="3" xfId="0" applyFont="1" applyFill="1" applyBorder="1" applyAlignment="1">
      <alignment horizontal="left" vertical="top" wrapText="1"/>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1" fillId="0" borderId="12" xfId="0" applyFont="1" applyFill="1" applyBorder="1" applyAlignment="1">
      <alignment horizontal="left" vertical="top" wrapText="1"/>
    </xf>
    <xf numFmtId="0" fontId="25" fillId="0" borderId="3" xfId="0" applyFont="1" applyBorder="1" applyAlignment="1">
      <alignment vertical="top" wrapText="1"/>
    </xf>
    <xf numFmtId="0" fontId="25" fillId="0" borderId="10" xfId="0" applyFont="1" applyBorder="1" applyAlignment="1">
      <alignment horizontal="left" vertical="top" wrapText="1"/>
    </xf>
    <xf numFmtId="0" fontId="25" fillId="7" borderId="3" xfId="0" applyFont="1" applyFill="1" applyBorder="1" applyAlignment="1">
      <alignment horizontal="left" vertical="top" wrapText="1"/>
    </xf>
    <xf numFmtId="0" fontId="25" fillId="7" borderId="10" xfId="0" applyFont="1" applyFill="1" applyBorder="1" applyAlignment="1">
      <alignment horizontal="left" vertical="top" wrapText="1"/>
    </xf>
    <xf numFmtId="0" fontId="1" fillId="7" borderId="10" xfId="0" applyFont="1" applyFill="1" applyBorder="1" applyAlignment="1">
      <alignment horizontal="left" vertical="top" wrapText="1"/>
    </xf>
    <xf numFmtId="0" fontId="1" fillId="7" borderId="10" xfId="0" applyFont="1" applyFill="1" applyBorder="1" applyAlignment="1">
      <alignment horizontal="left" vertical="top"/>
    </xf>
    <xf numFmtId="0" fontId="25" fillId="0" borderId="10" xfId="0" applyFont="1" applyFill="1" applyBorder="1" applyAlignment="1">
      <alignment horizontal="left" vertical="top" wrapText="1"/>
    </xf>
    <xf numFmtId="0" fontId="25" fillId="0" borderId="3" xfId="0" applyFont="1" applyFill="1" applyBorder="1" applyAlignment="1">
      <alignment horizontal="left" vertical="top"/>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3" xfId="0" applyFont="1" applyBorder="1" applyAlignment="1">
      <alignment horizontal="left" vertical="top" wrapText="1"/>
    </xf>
    <xf numFmtId="0" fontId="6" fillId="0" borderId="3" xfId="0" applyFont="1" applyFill="1" applyBorder="1" applyAlignment="1">
      <alignment horizontal="center" vertical="center" wrapText="1"/>
    </xf>
    <xf numFmtId="0" fontId="25" fillId="2" borderId="3" xfId="0" applyFont="1" applyFill="1" applyBorder="1" applyAlignment="1">
      <alignment horizontal="left" vertical="top" wrapText="1"/>
    </xf>
    <xf numFmtId="0" fontId="25" fillId="0" borderId="13" xfId="0" applyFont="1" applyBorder="1" applyAlignment="1">
      <alignment horizontal="left" vertical="top"/>
    </xf>
    <xf numFmtId="0" fontId="25" fillId="0" borderId="10" xfId="0" applyFont="1" applyBorder="1" applyAlignment="1">
      <alignment horizontal="left" vertical="top"/>
    </xf>
    <xf numFmtId="0" fontId="25" fillId="0" borderId="3" xfId="0" applyFont="1" applyBorder="1" applyAlignment="1">
      <alignment horizontal="left" vertical="top" wrapText="1"/>
    </xf>
    <xf numFmtId="0" fontId="25" fillId="0" borderId="3" xfId="0" applyFont="1" applyBorder="1" applyAlignment="1">
      <alignment horizontal="left" vertical="top"/>
    </xf>
    <xf numFmtId="0" fontId="4" fillId="0" borderId="2" xfId="0" applyFont="1" applyBorder="1" applyAlignment="1">
      <alignment horizontal="center" vertical="center"/>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1" fillId="0" borderId="7" xfId="0" applyFont="1" applyBorder="1" applyAlignment="1">
      <alignment horizontal="left" vertical="top" wrapText="1"/>
    </xf>
    <xf numFmtId="0" fontId="6" fillId="0" borderId="3" xfId="0" applyFont="1" applyBorder="1" applyAlignment="1">
      <alignment horizontal="center" vertical="center" wrapText="1"/>
    </xf>
    <xf numFmtId="49" fontId="1" fillId="0" borderId="3" xfId="0" applyNumberFormat="1" applyFont="1" applyBorder="1" applyAlignment="1">
      <alignment horizontal="left" vertical="top"/>
    </xf>
    <xf numFmtId="0" fontId="4" fillId="2" borderId="0" xfId="0" applyFont="1" applyFill="1" applyBorder="1" applyAlignment="1">
      <alignment horizontal="right" vertical="center"/>
    </xf>
    <xf numFmtId="0" fontId="4" fillId="0" borderId="0" xfId="0" applyFont="1" applyBorder="1" applyAlignment="1">
      <alignment vertical="center" wrapText="1"/>
    </xf>
    <xf numFmtId="0" fontId="6" fillId="0" borderId="0" xfId="0" applyFont="1" applyFill="1" applyBorder="1" applyAlignment="1">
      <alignment horizontal="center" vertical="center" wrapText="1"/>
    </xf>
    <xf numFmtId="0" fontId="1" fillId="4" borderId="0" xfId="0" applyFont="1" applyFill="1" applyBorder="1" applyAlignment="1" applyProtection="1">
      <alignment horizontal="center" vertical="top" wrapText="1"/>
    </xf>
    <xf numFmtId="0" fontId="1" fillId="4" borderId="0" xfId="0" applyFont="1" applyFill="1" applyBorder="1" applyAlignment="1">
      <alignment horizontal="center" vertical="top"/>
    </xf>
    <xf numFmtId="0" fontId="1" fillId="0" borderId="0" xfId="0" applyFont="1" applyFill="1" applyBorder="1" applyAlignment="1" applyProtection="1">
      <alignment horizontal="center" vertical="top"/>
      <protection locked="0"/>
    </xf>
    <xf numFmtId="0" fontId="1" fillId="7" borderId="0" xfId="0" applyFont="1" applyFill="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25" fillId="7" borderId="0" xfId="0" applyFont="1" applyFill="1" applyBorder="1" applyAlignment="1">
      <alignment horizontal="left" vertical="top" wrapText="1"/>
    </xf>
    <xf numFmtId="0" fontId="1" fillId="0" borderId="0" xfId="0" applyFont="1" applyBorder="1" applyAlignment="1">
      <alignment horizontal="center" vertical="top"/>
    </xf>
    <xf numFmtId="0" fontId="1" fillId="0" borderId="0" xfId="0" applyFont="1" applyBorder="1" applyAlignment="1" applyProtection="1">
      <alignment horizontal="center" vertical="top" wrapText="1"/>
      <protection locked="0"/>
    </xf>
    <xf numFmtId="0" fontId="12" fillId="0" borderId="0" xfId="0" applyFont="1" applyBorder="1" applyAlignment="1" applyProtection="1">
      <alignment horizontal="center" vertical="top"/>
      <protection locked="0"/>
    </xf>
    <xf numFmtId="0" fontId="4" fillId="2" borderId="1" xfId="0" applyFont="1" applyFill="1" applyBorder="1" applyAlignment="1">
      <alignment horizontal="left" vertical="center"/>
    </xf>
    <xf numFmtId="1" fontId="1" fillId="0" borderId="4" xfId="0" applyNumberFormat="1" applyFont="1" applyBorder="1" applyAlignment="1" applyProtection="1">
      <alignment horizontal="center" vertical="top"/>
      <protection locked="0"/>
    </xf>
    <xf numFmtId="0" fontId="1" fillId="4" borderId="4" xfId="0" applyFont="1" applyFill="1" applyBorder="1" applyAlignment="1">
      <alignment horizontal="center" vertical="top" wrapText="1"/>
    </xf>
    <xf numFmtId="49" fontId="1" fillId="3" borderId="3" xfId="0" applyNumberFormat="1"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3" xfId="0" applyFont="1" applyFill="1" applyBorder="1" applyAlignment="1" applyProtection="1">
      <alignment horizontal="center" vertical="top"/>
      <protection locked="0"/>
    </xf>
    <xf numFmtId="0" fontId="1" fillId="3" borderId="3" xfId="0" applyFont="1" applyFill="1" applyBorder="1" applyAlignment="1">
      <alignment horizontal="center" vertical="top" wrapText="1"/>
    </xf>
    <xf numFmtId="0" fontId="1" fillId="0" borderId="10" xfId="0" applyFont="1" applyBorder="1" applyAlignment="1">
      <alignment horizontal="center" vertical="top" wrapText="1"/>
    </xf>
    <xf numFmtId="0" fontId="1" fillId="0" borderId="8" xfId="0" applyFont="1" applyBorder="1" applyAlignment="1">
      <alignment horizontal="center" vertical="top" wrapText="1"/>
    </xf>
    <xf numFmtId="2" fontId="1" fillId="4" borderId="3" xfId="0" applyNumberFormat="1" applyFont="1" applyFill="1" applyBorder="1" applyAlignment="1" applyProtection="1">
      <alignment horizontal="center" vertical="top" wrapText="1"/>
    </xf>
    <xf numFmtId="2" fontId="1" fillId="4" borderId="4" xfId="0" applyNumberFormat="1" applyFont="1" applyFill="1" applyBorder="1" applyAlignment="1">
      <alignment horizontal="center" vertical="top"/>
    </xf>
    <xf numFmtId="49" fontId="1" fillId="8" borderId="5" xfId="0" applyNumberFormat="1" applyFont="1" applyFill="1" applyBorder="1" applyAlignment="1">
      <alignment horizontal="left" vertical="top" wrapText="1"/>
    </xf>
    <xf numFmtId="0" fontId="1" fillId="8" borderId="5" xfId="0" applyFont="1" applyFill="1" applyBorder="1" applyAlignment="1">
      <alignment horizontal="left" vertical="top" wrapText="1"/>
    </xf>
    <xf numFmtId="0" fontId="1" fillId="8" borderId="5" xfId="0" applyFont="1" applyFill="1" applyBorder="1" applyAlignment="1">
      <alignment horizontal="center" vertical="top"/>
    </xf>
    <xf numFmtId="0" fontId="1" fillId="8" borderId="4" xfId="0" applyFont="1" applyFill="1" applyBorder="1" applyAlignment="1">
      <alignment horizontal="left" vertical="top" wrapText="1"/>
    </xf>
    <xf numFmtId="1" fontId="1" fillId="8" borderId="5" xfId="0" applyNumberFormat="1" applyFont="1" applyFill="1" applyBorder="1" applyAlignment="1" applyProtection="1">
      <alignment horizontal="center" vertical="top"/>
      <protection locked="0"/>
    </xf>
    <xf numFmtId="0" fontId="0" fillId="8" borderId="0" xfId="0" applyFill="1"/>
    <xf numFmtId="0" fontId="0" fillId="9" borderId="0" xfId="0" applyFill="1"/>
    <xf numFmtId="0" fontId="0" fillId="9" borderId="0" xfId="0" applyFill="1" applyBorder="1"/>
    <xf numFmtId="0" fontId="25" fillId="9" borderId="3" xfId="0" applyFont="1" applyFill="1" applyBorder="1" applyAlignment="1">
      <alignment horizontal="left" vertical="top" wrapText="1"/>
    </xf>
    <xf numFmtId="0" fontId="4" fillId="9" borderId="0" xfId="0" applyFont="1" applyFill="1" applyBorder="1" applyAlignment="1">
      <alignment horizontal="center" vertical="center"/>
    </xf>
    <xf numFmtId="0" fontId="4" fillId="0" borderId="2" xfId="0" applyFont="1" applyBorder="1" applyAlignment="1">
      <alignment horizontal="center" vertical="center"/>
    </xf>
    <xf numFmtId="0" fontId="6" fillId="0" borderId="7" xfId="0" applyFont="1" applyFill="1" applyBorder="1" applyAlignment="1">
      <alignment horizontal="right" vertical="top" wrapText="1"/>
    </xf>
    <xf numFmtId="0" fontId="6" fillId="0" borderId="5" xfId="0" applyFont="1" applyFill="1" applyBorder="1" applyAlignment="1">
      <alignment horizontal="right" vertical="top" wrapText="1"/>
    </xf>
    <xf numFmtId="49" fontId="16" fillId="0" borderId="5" xfId="0" applyNumberFormat="1" applyFont="1" applyBorder="1" applyAlignment="1">
      <alignment horizontal="center" vertical="top" wrapText="1"/>
    </xf>
    <xf numFmtId="49" fontId="16" fillId="0" borderId="4" xfId="0" applyNumberFormat="1" applyFont="1" applyBorder="1" applyAlignment="1">
      <alignment horizontal="center" vertical="top" wrapText="1"/>
    </xf>
    <xf numFmtId="0" fontId="6" fillId="0" borderId="11" xfId="0" applyFont="1" applyBorder="1" applyAlignment="1">
      <alignment horizontal="right" vertical="top" wrapText="1"/>
    </xf>
    <xf numFmtId="0" fontId="6" fillId="0" borderId="6" xfId="0" applyFont="1" applyBorder="1" applyAlignment="1">
      <alignment horizontal="righ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7" xfId="0" applyFont="1" applyBorder="1" applyAlignment="1">
      <alignment horizontal="left" vertical="top" wrapText="1"/>
    </xf>
    <xf numFmtId="0" fontId="6" fillId="0" borderId="7" xfId="0" applyFont="1" applyFill="1" applyBorder="1" applyAlignment="1">
      <alignment horizontal="right" vertical="center" wrapText="1"/>
    </xf>
    <xf numFmtId="0" fontId="6" fillId="0" borderId="5" xfId="0" applyFont="1" applyFill="1" applyBorder="1" applyAlignment="1">
      <alignment horizontal="right" vertical="center" wrapText="1"/>
    </xf>
    <xf numFmtId="0" fontId="6"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1" fillId="0" borderId="3" xfId="0" applyNumberFormat="1" applyFont="1" applyBorder="1" applyAlignment="1">
      <alignment horizontal="left" vertical="top"/>
    </xf>
    <xf numFmtId="0" fontId="1" fillId="0" borderId="6" xfId="0" applyFont="1" applyBorder="1" applyAlignment="1">
      <alignment horizontal="left" vertical="top" wrapText="1"/>
    </xf>
    <xf numFmtId="0" fontId="1" fillId="0" borderId="0" xfId="0" applyFont="1" applyBorder="1" applyAlignment="1">
      <alignment horizontal="left" vertical="top" wrapText="1"/>
    </xf>
    <xf numFmtId="0" fontId="8" fillId="0" borderId="3" xfId="0" applyFont="1" applyBorder="1" applyAlignment="1">
      <alignment horizontal="left" vertical="top" wrapText="1"/>
    </xf>
    <xf numFmtId="0" fontId="1" fillId="2" borderId="0"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4" fillId="0" borderId="2" xfId="0" applyFont="1" applyBorder="1" applyAlignment="1">
      <alignment horizontal="center" wrapText="1"/>
    </xf>
    <xf numFmtId="0" fontId="6" fillId="6" borderId="11" xfId="0" applyFont="1" applyFill="1" applyBorder="1" applyAlignment="1">
      <alignment horizontal="right" vertical="top" wrapText="1"/>
    </xf>
    <xf numFmtId="0" fontId="6" fillId="6" borderId="6" xfId="0" applyFont="1" applyFill="1" applyBorder="1" applyAlignment="1">
      <alignment horizontal="right" vertical="top" wrapText="1"/>
    </xf>
    <xf numFmtId="0" fontId="6" fillId="6" borderId="5" xfId="0" applyFont="1" applyFill="1" applyBorder="1" applyAlignment="1">
      <alignment horizontal="right" vertical="top" wrapText="1"/>
    </xf>
    <xf numFmtId="0" fontId="1" fillId="0" borderId="10" xfId="0" applyFont="1" applyFill="1" applyBorder="1" applyAlignment="1">
      <alignment horizontal="left" vertical="top" wrapText="1"/>
    </xf>
    <xf numFmtId="0" fontId="1" fillId="0" borderId="12" xfId="0" applyFont="1" applyFill="1" applyBorder="1" applyAlignment="1">
      <alignment horizontal="left" vertical="top" wrapText="1"/>
    </xf>
    <xf numFmtId="0" fontId="6" fillId="6" borderId="11"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6" fillId="6" borderId="5" xfId="0"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a:xfrm>
          <a:off x="0" y="135693150"/>
          <a:ext cx="446151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119" customWidth="1"/>
    <col min="2" max="2" width="53.42578125" style="90" customWidth="1"/>
    <col min="3" max="3" width="55.28515625" style="90" customWidth="1"/>
    <col min="4" max="4" width="32.140625" style="90" customWidth="1"/>
    <col min="5" max="5" width="13.5703125" style="90" customWidth="1"/>
    <col min="6" max="6" width="17.42578125" style="90" customWidth="1"/>
    <col min="7" max="7" width="22.42578125" style="90" customWidth="1"/>
    <col min="8" max="8" width="50" style="7" customWidth="1"/>
    <col min="9" max="9" width="9.140625" customWidth="1"/>
  </cols>
  <sheetData>
    <row r="1" spans="1:8" ht="30" customHeight="1">
      <c r="A1" s="240" t="s">
        <v>0</v>
      </c>
      <c r="B1" s="240"/>
      <c r="C1" s="240"/>
      <c r="D1" s="240"/>
      <c r="E1" s="240"/>
      <c r="F1" s="240"/>
      <c r="G1" s="240"/>
      <c r="H1" s="240"/>
    </row>
    <row r="2" spans="1:8" ht="66" customHeight="1">
      <c r="A2" s="25" t="s">
        <v>1</v>
      </c>
      <c r="B2" s="27" t="s">
        <v>2</v>
      </c>
      <c r="C2" s="27" t="s">
        <v>3</v>
      </c>
      <c r="D2" s="27" t="s">
        <v>4</v>
      </c>
      <c r="E2" s="27" t="s">
        <v>5</v>
      </c>
      <c r="F2" s="27" t="s">
        <v>6</v>
      </c>
      <c r="G2" s="27" t="s">
        <v>7</v>
      </c>
      <c r="H2" s="27" t="s">
        <v>8</v>
      </c>
    </row>
    <row r="3" spans="1:8" ht="22.5" customHeight="1">
      <c r="A3" s="132"/>
      <c r="B3" s="133"/>
      <c r="C3" s="133"/>
      <c r="D3" s="241" t="s">
        <v>9</v>
      </c>
      <c r="E3" s="242"/>
      <c r="F3" s="242"/>
      <c r="G3" s="134">
        <f>E4*G4+E8*G8</f>
        <v>1</v>
      </c>
      <c r="H3" s="33" t="s">
        <v>10</v>
      </c>
    </row>
    <row r="4" spans="1:8" ht="131.25" customHeight="1">
      <c r="A4" s="46">
        <v>1</v>
      </c>
      <c r="B4" s="43" t="s">
        <v>11</v>
      </c>
      <c r="C4" s="43" t="s">
        <v>12</v>
      </c>
      <c r="D4" s="43" t="s">
        <v>13</v>
      </c>
      <c r="E4" s="43">
        <v>0.65</v>
      </c>
      <c r="F4" s="43" t="s">
        <v>14</v>
      </c>
      <c r="G4" s="99">
        <f>E5*G5+E6*G6+E7*G7</f>
        <v>1</v>
      </c>
      <c r="H4" s="43" t="s">
        <v>15</v>
      </c>
    </row>
    <row r="5" spans="1:8" ht="115.5" customHeight="1">
      <c r="A5" s="41" t="s">
        <v>16</v>
      </c>
      <c r="B5" s="43" t="s">
        <v>17</v>
      </c>
      <c r="C5" s="43" t="s">
        <v>18</v>
      </c>
      <c r="D5" s="43" t="s">
        <v>19</v>
      </c>
      <c r="E5" s="43">
        <v>0.4</v>
      </c>
      <c r="F5" s="43" t="s">
        <v>20</v>
      </c>
      <c r="G5" s="107">
        <v>1</v>
      </c>
      <c r="H5" s="43" t="s">
        <v>21</v>
      </c>
    </row>
    <row r="6" spans="1:8" ht="82.5" customHeight="1">
      <c r="A6" s="41" t="s">
        <v>22</v>
      </c>
      <c r="B6" s="43" t="s">
        <v>23</v>
      </c>
      <c r="C6" s="43" t="s">
        <v>24</v>
      </c>
      <c r="D6" s="43" t="s">
        <v>25</v>
      </c>
      <c r="E6" s="43">
        <v>0.3</v>
      </c>
      <c r="F6" s="43" t="s">
        <v>26</v>
      </c>
      <c r="G6" s="107">
        <v>1</v>
      </c>
      <c r="H6" s="43" t="s">
        <v>21</v>
      </c>
    </row>
    <row r="7" spans="1:8" ht="305.25" customHeight="1">
      <c r="A7" s="41" t="s">
        <v>27</v>
      </c>
      <c r="B7" s="43" t="s">
        <v>28</v>
      </c>
      <c r="C7" s="43" t="s">
        <v>29</v>
      </c>
      <c r="D7" s="97" t="s">
        <v>30</v>
      </c>
      <c r="E7" s="97">
        <v>0.3</v>
      </c>
      <c r="F7" s="97" t="s">
        <v>31</v>
      </c>
      <c r="G7" s="135">
        <v>1</v>
      </c>
      <c r="H7" s="43" t="s">
        <v>32</v>
      </c>
    </row>
    <row r="8" spans="1:8" ht="21.75" customHeight="1" collapsed="1">
      <c r="A8" s="43">
        <v>2</v>
      </c>
      <c r="B8" s="247" t="s">
        <v>33</v>
      </c>
      <c r="C8" s="252" t="s">
        <v>34</v>
      </c>
      <c r="D8" s="247" t="s">
        <v>35</v>
      </c>
      <c r="E8" s="83">
        <v>0.35</v>
      </c>
      <c r="F8" s="43" t="s">
        <v>36</v>
      </c>
      <c r="G8" s="136">
        <f>(G10/G11)*G9</f>
        <v>1</v>
      </c>
      <c r="H8" s="43" t="s">
        <v>37</v>
      </c>
    </row>
    <row r="9" spans="1:8" ht="67.5" customHeight="1">
      <c r="A9" s="41" t="s">
        <v>38</v>
      </c>
      <c r="B9" s="247"/>
      <c r="C9" s="252"/>
      <c r="D9" s="247"/>
      <c r="E9" s="43" t="s">
        <v>39</v>
      </c>
      <c r="F9" s="43" t="s">
        <v>40</v>
      </c>
      <c r="G9" s="137">
        <v>1</v>
      </c>
      <c r="H9" s="43" t="s">
        <v>41</v>
      </c>
    </row>
    <row r="10" spans="1:8" ht="99" customHeight="1">
      <c r="A10" s="41" t="s">
        <v>42</v>
      </c>
      <c r="B10" s="247"/>
      <c r="C10" s="252"/>
      <c r="D10" s="247"/>
      <c r="E10" s="43" t="s">
        <v>39</v>
      </c>
      <c r="F10" s="43" t="s">
        <v>43</v>
      </c>
      <c r="G10" s="137">
        <v>1</v>
      </c>
      <c r="H10" s="43" t="s">
        <v>44</v>
      </c>
    </row>
    <row r="11" spans="1:8" ht="80.25" customHeight="1">
      <c r="A11" s="41" t="s">
        <v>45</v>
      </c>
      <c r="B11" s="247"/>
      <c r="C11" s="252"/>
      <c r="D11" s="247"/>
      <c r="E11" s="56" t="s">
        <v>39</v>
      </c>
      <c r="F11" s="43" t="s">
        <v>46</v>
      </c>
      <c r="G11" s="137">
        <v>1</v>
      </c>
      <c r="H11" s="43" t="s">
        <v>47</v>
      </c>
    </row>
    <row r="12" spans="1:8" ht="48" customHeight="1" collapsed="1">
      <c r="A12" s="243" t="s">
        <v>48</v>
      </c>
      <c r="B12" s="243"/>
      <c r="C12" s="243"/>
      <c r="D12" s="243"/>
      <c r="E12" s="243"/>
      <c r="F12" s="243"/>
      <c r="G12" s="243"/>
      <c r="H12" s="244"/>
    </row>
    <row r="13" spans="1:8" ht="78.75">
      <c r="A13" s="25" t="s">
        <v>1</v>
      </c>
      <c r="B13" s="27" t="s">
        <v>2</v>
      </c>
      <c r="C13" s="27" t="s">
        <v>3</v>
      </c>
      <c r="D13" s="27" t="s">
        <v>4</v>
      </c>
      <c r="E13" s="27" t="s">
        <v>5</v>
      </c>
      <c r="F13" s="27" t="s">
        <v>6</v>
      </c>
      <c r="G13" s="27" t="s">
        <v>7</v>
      </c>
      <c r="H13" s="27" t="s">
        <v>8</v>
      </c>
    </row>
    <row r="14" spans="1:8" ht="23.25" customHeight="1">
      <c r="A14" s="25"/>
      <c r="B14" s="27"/>
      <c r="C14" s="138"/>
      <c r="D14" s="245" t="s">
        <v>49</v>
      </c>
      <c r="E14" s="246"/>
      <c r="F14" s="246"/>
      <c r="G14" s="123">
        <f>E15*G15+E51*G51</f>
        <v>1</v>
      </c>
      <c r="H14" s="43" t="s">
        <v>50</v>
      </c>
    </row>
    <row r="15" spans="1:8" ht="135" customHeight="1">
      <c r="A15" s="41" t="s">
        <v>51</v>
      </c>
      <c r="B15" s="76" t="s">
        <v>52</v>
      </c>
      <c r="C15" s="43" t="s">
        <v>12</v>
      </c>
      <c r="D15" s="43" t="s">
        <v>13</v>
      </c>
      <c r="E15" s="43">
        <v>0.9</v>
      </c>
      <c r="F15" s="43" t="s">
        <v>53</v>
      </c>
      <c r="G15" s="139">
        <f>E16*G16+E32*G32+E35*G35+E36*G36+E37*G37</f>
        <v>1</v>
      </c>
      <c r="H15" s="43" t="s">
        <v>54</v>
      </c>
    </row>
    <row r="16" spans="1:8" ht="84.75" customHeight="1">
      <c r="A16" s="41" t="s">
        <v>16</v>
      </c>
      <c r="B16" s="250" t="s">
        <v>55</v>
      </c>
      <c r="C16" s="43" t="s">
        <v>56</v>
      </c>
      <c r="D16" s="43" t="s">
        <v>57</v>
      </c>
      <c r="E16" s="43">
        <v>0.05</v>
      </c>
      <c r="F16" s="43" t="s">
        <v>58</v>
      </c>
      <c r="G16" s="139">
        <f>E17*G17+E18*G18+E19*G19+E22*G22+E23*G23+E26*G26+E27*G27+E30*G30+E31*G31</f>
        <v>1</v>
      </c>
      <c r="H16" s="43" t="s">
        <v>59</v>
      </c>
    </row>
    <row r="17" spans="1:8" ht="135" customHeight="1">
      <c r="A17" s="46" t="s">
        <v>60</v>
      </c>
      <c r="B17" s="251"/>
      <c r="C17" s="111" t="s">
        <v>61</v>
      </c>
      <c r="D17" s="111" t="s">
        <v>62</v>
      </c>
      <c r="E17" s="111">
        <v>0.1</v>
      </c>
      <c r="F17" s="129" t="s">
        <v>63</v>
      </c>
      <c r="G17" s="116">
        <v>1</v>
      </c>
      <c r="H17" s="43" t="s">
        <v>64</v>
      </c>
    </row>
    <row r="18" spans="1:8" ht="147.75" customHeight="1">
      <c r="A18" s="46" t="s">
        <v>65</v>
      </c>
      <c r="B18" s="251"/>
      <c r="C18" s="43" t="s">
        <v>66</v>
      </c>
      <c r="D18" s="43" t="s">
        <v>67</v>
      </c>
      <c r="E18" s="43">
        <v>0.1</v>
      </c>
      <c r="F18" s="76" t="s">
        <v>68</v>
      </c>
      <c r="G18" s="116">
        <v>1</v>
      </c>
      <c r="H18" s="43" t="s">
        <v>64</v>
      </c>
    </row>
    <row r="19" spans="1:8" ht="198" customHeight="1">
      <c r="A19" s="46" t="s">
        <v>69</v>
      </c>
      <c r="B19" s="251"/>
      <c r="C19" s="248" t="s">
        <v>70</v>
      </c>
      <c r="D19" s="43" t="s">
        <v>71</v>
      </c>
      <c r="E19" s="43">
        <v>0.1</v>
      </c>
      <c r="F19" s="76" t="s">
        <v>72</v>
      </c>
      <c r="G19" s="123">
        <f>IF(OR(G20=0,G21=0),0,E20*G20+E21*G21)</f>
        <v>1</v>
      </c>
      <c r="H19" s="43" t="s">
        <v>73</v>
      </c>
    </row>
    <row r="20" spans="1:8" ht="99" customHeight="1">
      <c r="A20" s="46" t="s">
        <v>74</v>
      </c>
      <c r="B20" s="251"/>
      <c r="C20" s="251"/>
      <c r="D20" s="43" t="s">
        <v>75</v>
      </c>
      <c r="E20" s="43">
        <v>0.5</v>
      </c>
      <c r="F20" s="131" t="s">
        <v>76</v>
      </c>
      <c r="G20" s="116">
        <v>1</v>
      </c>
      <c r="H20" s="43" t="s">
        <v>64</v>
      </c>
    </row>
    <row r="21" spans="1:8" ht="371.25" customHeight="1">
      <c r="A21" s="46" t="s">
        <v>77</v>
      </c>
      <c r="B21" s="251"/>
      <c r="C21" s="249"/>
      <c r="D21" s="43" t="s">
        <v>78</v>
      </c>
      <c r="E21" s="43">
        <v>0.5</v>
      </c>
      <c r="F21" s="131" t="s">
        <v>79</v>
      </c>
      <c r="G21" s="116">
        <v>1</v>
      </c>
      <c r="H21" s="43" t="s">
        <v>80</v>
      </c>
    </row>
    <row r="22" spans="1:8" ht="132.75" customHeight="1">
      <c r="A22" s="46" t="s">
        <v>81</v>
      </c>
      <c r="B22" s="251"/>
      <c r="C22" s="43" t="s">
        <v>82</v>
      </c>
      <c r="D22" s="43" t="s">
        <v>83</v>
      </c>
      <c r="E22" s="43">
        <v>0.1</v>
      </c>
      <c r="F22" s="98" t="s">
        <v>84</v>
      </c>
      <c r="G22" s="116">
        <v>1</v>
      </c>
      <c r="H22" s="43" t="s">
        <v>85</v>
      </c>
    </row>
    <row r="23" spans="1:8" ht="246" customHeight="1">
      <c r="A23" s="46" t="s">
        <v>86</v>
      </c>
      <c r="B23" s="251"/>
      <c r="C23" s="248" t="s">
        <v>87</v>
      </c>
      <c r="D23" s="43" t="s">
        <v>88</v>
      </c>
      <c r="E23" s="43">
        <v>0.1</v>
      </c>
      <c r="F23" s="76" t="s">
        <v>89</v>
      </c>
      <c r="G23" s="93">
        <f>IF(OR(G24=0,G25=0),0,E24*G24+E25*G25)</f>
        <v>1</v>
      </c>
      <c r="H23" s="43" t="s">
        <v>90</v>
      </c>
    </row>
    <row r="24" spans="1:8" ht="308.25" customHeight="1">
      <c r="A24" s="46" t="s">
        <v>91</v>
      </c>
      <c r="B24" s="251"/>
      <c r="C24" s="251"/>
      <c r="D24" s="43" t="s">
        <v>92</v>
      </c>
      <c r="E24" s="43">
        <v>0.5</v>
      </c>
      <c r="F24" s="76" t="s">
        <v>93</v>
      </c>
      <c r="G24" s="116">
        <v>1</v>
      </c>
      <c r="H24" s="43" t="s">
        <v>94</v>
      </c>
    </row>
    <row r="25" spans="1:8" ht="183.75" customHeight="1">
      <c r="A25" s="46" t="s">
        <v>95</v>
      </c>
      <c r="B25" s="251"/>
      <c r="C25" s="249"/>
      <c r="D25" s="43" t="s">
        <v>96</v>
      </c>
      <c r="E25" s="43">
        <v>0.5</v>
      </c>
      <c r="F25" s="76" t="s">
        <v>97</v>
      </c>
      <c r="G25" s="116">
        <v>1</v>
      </c>
      <c r="H25" s="43" t="s">
        <v>64</v>
      </c>
    </row>
    <row r="26" spans="1:8" ht="147.75" customHeight="1">
      <c r="A26" s="46" t="s">
        <v>98</v>
      </c>
      <c r="B26" s="251"/>
      <c r="C26" s="43" t="s">
        <v>99</v>
      </c>
      <c r="D26" s="43" t="s">
        <v>100</v>
      </c>
      <c r="E26" s="43">
        <v>0.1</v>
      </c>
      <c r="F26" s="76" t="s">
        <v>101</v>
      </c>
      <c r="G26" s="116">
        <v>1</v>
      </c>
      <c r="H26" s="43" t="s">
        <v>102</v>
      </c>
    </row>
    <row r="27" spans="1:8" ht="210.75" customHeight="1">
      <c r="A27" s="46" t="s">
        <v>103</v>
      </c>
      <c r="B27" s="251"/>
      <c r="C27" s="248" t="s">
        <v>104</v>
      </c>
      <c r="D27" s="43" t="s">
        <v>105</v>
      </c>
      <c r="E27" s="43">
        <v>0.1</v>
      </c>
      <c r="F27" s="76" t="s">
        <v>106</v>
      </c>
      <c r="G27" s="123">
        <f>IF(OR(G28=0,G29=0),0,E28*G28+E29*G29)</f>
        <v>1</v>
      </c>
      <c r="H27" s="43" t="s">
        <v>107</v>
      </c>
    </row>
    <row r="28" spans="1:8" ht="258" customHeight="1">
      <c r="A28" s="46" t="s">
        <v>108</v>
      </c>
      <c r="B28" s="251"/>
      <c r="C28" s="251"/>
      <c r="D28" s="43" t="s">
        <v>109</v>
      </c>
      <c r="E28" s="43">
        <v>0.5</v>
      </c>
      <c r="F28" s="76" t="s">
        <v>110</v>
      </c>
      <c r="G28" s="116">
        <v>1</v>
      </c>
      <c r="H28" s="43" t="s">
        <v>111</v>
      </c>
    </row>
    <row r="29" spans="1:8" ht="195.75" customHeight="1">
      <c r="A29" s="46" t="s">
        <v>112</v>
      </c>
      <c r="B29" s="251"/>
      <c r="C29" s="249"/>
      <c r="D29" s="43" t="s">
        <v>113</v>
      </c>
      <c r="E29" s="43">
        <v>0.5</v>
      </c>
      <c r="F29" s="76" t="s">
        <v>114</v>
      </c>
      <c r="G29" s="116">
        <v>1</v>
      </c>
      <c r="H29" s="43" t="s">
        <v>21</v>
      </c>
    </row>
    <row r="30" spans="1:8" ht="177" customHeight="1">
      <c r="A30" s="46" t="s">
        <v>115</v>
      </c>
      <c r="B30" s="251"/>
      <c r="C30" s="43" t="s">
        <v>116</v>
      </c>
      <c r="D30" s="43" t="s">
        <v>117</v>
      </c>
      <c r="E30" s="33">
        <v>0.15</v>
      </c>
      <c r="F30" s="125" t="s">
        <v>118</v>
      </c>
      <c r="G30" s="116">
        <v>1</v>
      </c>
      <c r="H30" s="43" t="s">
        <v>21</v>
      </c>
    </row>
    <row r="31" spans="1:8" ht="150" customHeight="1">
      <c r="A31" s="46" t="s">
        <v>119</v>
      </c>
      <c r="B31" s="249"/>
      <c r="C31" s="43" t="s">
        <v>120</v>
      </c>
      <c r="D31" s="43" t="s">
        <v>121</v>
      </c>
      <c r="E31" s="33">
        <v>0.15</v>
      </c>
      <c r="F31" s="125" t="s">
        <v>122</v>
      </c>
      <c r="G31" s="116">
        <v>1</v>
      </c>
      <c r="H31" s="43" t="s">
        <v>21</v>
      </c>
    </row>
    <row r="32" spans="1:8" ht="64.5" customHeight="1">
      <c r="A32" s="46" t="s">
        <v>22</v>
      </c>
      <c r="B32" s="248" t="s">
        <v>123</v>
      </c>
      <c r="C32" s="43" t="s">
        <v>124</v>
      </c>
      <c r="D32" s="43" t="s">
        <v>125</v>
      </c>
      <c r="E32" s="43">
        <v>0.01</v>
      </c>
      <c r="F32" s="76" t="s">
        <v>126</v>
      </c>
      <c r="G32" s="123">
        <f>E33*G33+E34*G34</f>
        <v>1</v>
      </c>
      <c r="H32" s="43" t="s">
        <v>127</v>
      </c>
    </row>
    <row r="33" spans="1:8" ht="165" customHeight="1">
      <c r="A33" s="62" t="s">
        <v>128</v>
      </c>
      <c r="B33" s="251"/>
      <c r="C33" s="43" t="s">
        <v>129</v>
      </c>
      <c r="D33" s="43" t="s">
        <v>130</v>
      </c>
      <c r="E33" s="43">
        <v>0.5</v>
      </c>
      <c r="F33" s="76" t="s">
        <v>131</v>
      </c>
      <c r="G33" s="116">
        <v>1</v>
      </c>
      <c r="H33" s="43" t="s">
        <v>132</v>
      </c>
    </row>
    <row r="34" spans="1:8" ht="115.5" customHeight="1">
      <c r="A34" s="62" t="s">
        <v>133</v>
      </c>
      <c r="B34" s="249"/>
      <c r="C34" s="43" t="s">
        <v>134</v>
      </c>
      <c r="D34" s="43" t="s">
        <v>135</v>
      </c>
      <c r="E34" s="43">
        <v>0.5</v>
      </c>
      <c r="F34" s="76" t="s">
        <v>136</v>
      </c>
      <c r="G34" s="116">
        <v>1</v>
      </c>
      <c r="H34" s="43" t="s">
        <v>132</v>
      </c>
    </row>
    <row r="35" spans="1:8" ht="198" customHeight="1">
      <c r="A35" s="62" t="s">
        <v>27</v>
      </c>
      <c r="B35" s="43" t="s">
        <v>137</v>
      </c>
      <c r="C35" s="43" t="s">
        <v>138</v>
      </c>
      <c r="D35" s="43" t="s">
        <v>139</v>
      </c>
      <c r="E35" s="43">
        <v>0.04</v>
      </c>
      <c r="F35" s="76" t="s">
        <v>140</v>
      </c>
      <c r="G35" s="116">
        <v>1</v>
      </c>
      <c r="H35" s="43" t="s">
        <v>132</v>
      </c>
    </row>
    <row r="36" spans="1:8" ht="323.25" customHeight="1">
      <c r="A36" s="65" t="s">
        <v>141</v>
      </c>
      <c r="B36" s="33" t="s">
        <v>142</v>
      </c>
      <c r="C36" s="33" t="s">
        <v>143</v>
      </c>
      <c r="D36" s="33" t="s">
        <v>144</v>
      </c>
      <c r="E36" s="33">
        <v>0.3</v>
      </c>
      <c r="F36" s="125" t="s">
        <v>145</v>
      </c>
      <c r="G36" s="126">
        <v>1</v>
      </c>
      <c r="H36" s="43" t="s">
        <v>146</v>
      </c>
    </row>
    <row r="37" spans="1:8" ht="68.25" customHeight="1">
      <c r="A37" s="46" t="s">
        <v>147</v>
      </c>
      <c r="B37" s="247" t="s">
        <v>148</v>
      </c>
      <c r="C37" s="43" t="s">
        <v>149</v>
      </c>
      <c r="D37" s="43" t="s">
        <v>150</v>
      </c>
      <c r="E37" s="33">
        <v>0.6</v>
      </c>
      <c r="F37" s="76" t="s">
        <v>151</v>
      </c>
      <c r="G37" s="123">
        <f>E38*G38+E41*G41+E42*G42+E43*G43+E44*G44+E45*G45+E46*G46+E47*G47+E48*G48+E50*G50</f>
        <v>1</v>
      </c>
      <c r="H37" s="43" t="s">
        <v>152</v>
      </c>
    </row>
    <row r="38" spans="1:8" ht="208.5" customHeight="1">
      <c r="A38" s="46" t="s">
        <v>153</v>
      </c>
      <c r="B38" s="247"/>
      <c r="C38" s="248" t="s">
        <v>154</v>
      </c>
      <c r="D38" s="43" t="s">
        <v>155</v>
      </c>
      <c r="E38" s="43">
        <v>0.01</v>
      </c>
      <c r="F38" s="76" t="s">
        <v>156</v>
      </c>
      <c r="G38" s="93">
        <f>IF(OR(G39=0,G40=0),0,E39*G39+E40*G40)</f>
        <v>1</v>
      </c>
      <c r="H38" s="43" t="s">
        <v>157</v>
      </c>
    </row>
    <row r="39" spans="1:8" ht="310.5" customHeight="1">
      <c r="A39" s="46" t="s">
        <v>158</v>
      </c>
      <c r="B39" s="247"/>
      <c r="C39" s="251"/>
      <c r="D39" s="43" t="s">
        <v>159</v>
      </c>
      <c r="E39" s="43">
        <v>0.5</v>
      </c>
      <c r="F39" s="76" t="s">
        <v>160</v>
      </c>
      <c r="G39" s="116">
        <v>1</v>
      </c>
      <c r="H39" s="43" t="s">
        <v>161</v>
      </c>
    </row>
    <row r="40" spans="1:8" ht="180" customHeight="1">
      <c r="A40" s="46" t="s">
        <v>162</v>
      </c>
      <c r="B40" s="247"/>
      <c r="C40" s="249"/>
      <c r="D40" s="43" t="s">
        <v>163</v>
      </c>
      <c r="E40" s="43">
        <v>0.5</v>
      </c>
      <c r="F40" s="76" t="s">
        <v>164</v>
      </c>
      <c r="G40" s="116">
        <v>1</v>
      </c>
      <c r="H40" s="43" t="s">
        <v>132</v>
      </c>
    </row>
    <row r="41" spans="1:8" ht="183" customHeight="1">
      <c r="A41" s="46" t="s">
        <v>165</v>
      </c>
      <c r="B41" s="247"/>
      <c r="C41" s="43" t="s">
        <v>166</v>
      </c>
      <c r="D41" s="43" t="s">
        <v>167</v>
      </c>
      <c r="E41" s="43">
        <v>0.05</v>
      </c>
      <c r="F41" s="76" t="s">
        <v>168</v>
      </c>
      <c r="G41" s="116">
        <v>1</v>
      </c>
      <c r="H41" s="43" t="s">
        <v>132</v>
      </c>
    </row>
    <row r="42" spans="1:8" ht="275.25" customHeight="1">
      <c r="A42" s="46" t="s">
        <v>169</v>
      </c>
      <c r="B42" s="247"/>
      <c r="C42" s="43" t="s">
        <v>170</v>
      </c>
      <c r="D42" s="43" t="s">
        <v>171</v>
      </c>
      <c r="E42" s="43">
        <v>0.05</v>
      </c>
      <c r="F42" s="76" t="s">
        <v>172</v>
      </c>
      <c r="G42" s="116">
        <v>1</v>
      </c>
      <c r="H42" s="43" t="s">
        <v>173</v>
      </c>
    </row>
    <row r="43" spans="1:8" ht="130.5" customHeight="1">
      <c r="A43" s="74" t="s">
        <v>174</v>
      </c>
      <c r="B43" s="247"/>
      <c r="C43" s="33" t="s">
        <v>175</v>
      </c>
      <c r="D43" s="33" t="s">
        <v>176</v>
      </c>
      <c r="E43" s="33">
        <v>0.4</v>
      </c>
      <c r="F43" s="125" t="s">
        <v>177</v>
      </c>
      <c r="G43" s="126">
        <v>1</v>
      </c>
      <c r="H43" s="43" t="s">
        <v>178</v>
      </c>
    </row>
    <row r="44" spans="1:8" ht="177" customHeight="1">
      <c r="A44" s="46" t="s">
        <v>179</v>
      </c>
      <c r="B44" s="247"/>
      <c r="C44" s="43" t="s">
        <v>180</v>
      </c>
      <c r="D44" s="43" t="s">
        <v>181</v>
      </c>
      <c r="E44" s="43">
        <v>0.02</v>
      </c>
      <c r="F44" s="76" t="s">
        <v>182</v>
      </c>
      <c r="G44" s="116">
        <v>1</v>
      </c>
      <c r="H44" s="43" t="s">
        <v>183</v>
      </c>
    </row>
    <row r="45" spans="1:8" ht="79.5" customHeight="1">
      <c r="A45" s="74" t="s">
        <v>184</v>
      </c>
      <c r="B45" s="247"/>
      <c r="C45" s="33" t="s">
        <v>185</v>
      </c>
      <c r="D45" s="33" t="s">
        <v>186</v>
      </c>
      <c r="E45" s="33">
        <v>0.4</v>
      </c>
      <c r="F45" s="125" t="s">
        <v>187</v>
      </c>
      <c r="G45" s="126">
        <v>1</v>
      </c>
      <c r="H45" s="43" t="s">
        <v>188</v>
      </c>
    </row>
    <row r="46" spans="1:8" ht="84" customHeight="1">
      <c r="A46" s="46" t="s">
        <v>189</v>
      </c>
      <c r="B46" s="247"/>
      <c r="C46" s="43" t="s">
        <v>190</v>
      </c>
      <c r="D46" s="43" t="s">
        <v>191</v>
      </c>
      <c r="E46" s="43">
        <v>0.01</v>
      </c>
      <c r="F46" s="76" t="s">
        <v>192</v>
      </c>
      <c r="G46" s="116">
        <v>1</v>
      </c>
      <c r="H46" s="43" t="s">
        <v>193</v>
      </c>
    </row>
    <row r="47" spans="1:8" ht="81" customHeight="1">
      <c r="A47" s="46" t="s">
        <v>194</v>
      </c>
      <c r="B47" s="247"/>
      <c r="C47" s="43" t="s">
        <v>195</v>
      </c>
      <c r="D47" s="43" t="s">
        <v>196</v>
      </c>
      <c r="E47" s="43">
        <v>0.01</v>
      </c>
      <c r="F47" s="76" t="s">
        <v>197</v>
      </c>
      <c r="G47" s="116">
        <v>1</v>
      </c>
      <c r="H47" s="43" t="s">
        <v>64</v>
      </c>
    </row>
    <row r="48" spans="1:8" ht="37.5" customHeight="1">
      <c r="A48" s="46" t="s">
        <v>198</v>
      </c>
      <c r="B48" s="247"/>
      <c r="C48" s="248" t="s">
        <v>199</v>
      </c>
      <c r="D48" s="248" t="s">
        <v>200</v>
      </c>
      <c r="E48" s="43">
        <v>0.04</v>
      </c>
      <c r="F48" s="76" t="s">
        <v>201</v>
      </c>
      <c r="G48" s="123">
        <f>G49/100</f>
        <v>1</v>
      </c>
      <c r="H48" s="43" t="s">
        <v>202</v>
      </c>
    </row>
    <row r="49" spans="1:10" ht="209.25" customHeight="1">
      <c r="A49" s="46" t="s">
        <v>203</v>
      </c>
      <c r="B49" s="247"/>
      <c r="C49" s="249"/>
      <c r="D49" s="249"/>
      <c r="E49" s="43" t="s">
        <v>12</v>
      </c>
      <c r="F49" s="128" t="s">
        <v>204</v>
      </c>
      <c r="G49" s="116">
        <v>100</v>
      </c>
      <c r="H49" s="43" t="s">
        <v>205</v>
      </c>
      <c r="J49" s="120"/>
    </row>
    <row r="50" spans="1:10" ht="273" customHeight="1">
      <c r="A50" s="46" t="s">
        <v>206</v>
      </c>
      <c r="B50" s="247"/>
      <c r="C50" s="43" t="s">
        <v>207</v>
      </c>
      <c r="D50" s="97" t="s">
        <v>208</v>
      </c>
      <c r="E50" s="97">
        <v>0.01</v>
      </c>
      <c r="F50" s="131" t="s">
        <v>209</v>
      </c>
      <c r="G50" s="116">
        <v>1</v>
      </c>
      <c r="H50" s="43" t="s">
        <v>210</v>
      </c>
      <c r="J50" s="120"/>
    </row>
    <row r="51" spans="1:10" ht="403.5" customHeight="1">
      <c r="A51" s="78" t="s">
        <v>211</v>
      </c>
      <c r="B51" s="115" t="s">
        <v>212</v>
      </c>
      <c r="C51" s="70" t="s">
        <v>213</v>
      </c>
      <c r="D51" s="70" t="s">
        <v>214</v>
      </c>
      <c r="E51" s="43">
        <v>0.1</v>
      </c>
      <c r="F51" s="76" t="s">
        <v>215</v>
      </c>
      <c r="G51" s="116">
        <v>1</v>
      </c>
      <c r="H51" s="43" t="s">
        <v>132</v>
      </c>
    </row>
    <row r="52" spans="1:10" ht="33" customHeight="1"/>
  </sheetData>
  <sheetProtection sheet="1" objects="1" scenarios="1"/>
  <mergeCells count="16">
    <mergeCell ref="D48:D49"/>
    <mergeCell ref="B16:B31"/>
    <mergeCell ref="B32:B34"/>
    <mergeCell ref="B37:B50"/>
    <mergeCell ref="C8:C11"/>
    <mergeCell ref="C19:C21"/>
    <mergeCell ref="C23:C25"/>
    <mergeCell ref="C27:C29"/>
    <mergeCell ref="C38:C40"/>
    <mergeCell ref="C48:C49"/>
    <mergeCell ref="A1:H1"/>
    <mergeCell ref="D3:F3"/>
    <mergeCell ref="A12:H12"/>
    <mergeCell ref="D14:F14"/>
    <mergeCell ref="B8:B11"/>
    <mergeCell ref="D8:D11"/>
  </mergeCells>
  <dataValidations count="2">
    <dataValidation type="list" allowBlank="1" showInputMessage="1" showErrorMessage="1" sqref="G9 G5:G6 G17:G18 G20:G22 G24:G26 G28:G31 G33:G36 G39:G41 G43:G47 G50:G51">
      <formula1>"0,1"</formula1>
    </dataValidation>
    <dataValidation type="list" allowBlank="1" showInputMessage="1" showErrorMessage="1" sqref="G42">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70" zoomScaleNormal="70" workbookViewId="0">
      <pane ySplit="3" topLeftCell="A4" activePane="bottomLeft" state="frozen"/>
      <selection pane="bottomLeft" activeCell="I4" sqref="I4"/>
    </sheetView>
  </sheetViews>
  <sheetFormatPr defaultColWidth="9" defaultRowHeight="15.75" outlineLevelRow="1"/>
  <cols>
    <col min="1" max="1" width="8.5703125" style="119" customWidth="1"/>
    <col min="2" max="2" width="53.42578125" style="90" customWidth="1"/>
    <col min="3" max="3" width="55.28515625" style="90" customWidth="1"/>
    <col min="4" max="4" width="32.140625" style="90" customWidth="1"/>
    <col min="5" max="5" width="13.5703125" style="172" customWidth="1"/>
    <col min="6" max="6" width="17.42578125" style="90" customWidth="1"/>
    <col min="7" max="7" width="25.28515625" style="7" customWidth="1"/>
    <col min="8" max="8" width="26.140625" style="172" customWidth="1"/>
    <col min="9" max="9" width="83.42578125" customWidth="1"/>
  </cols>
  <sheetData>
    <row r="1" spans="1:9" ht="30" customHeight="1">
      <c r="A1" s="22" t="s">
        <v>0</v>
      </c>
      <c r="B1" s="22"/>
      <c r="C1" s="22"/>
      <c r="D1" s="22"/>
      <c r="E1" s="199"/>
      <c r="F1" s="22"/>
      <c r="G1" s="22"/>
      <c r="H1" s="22"/>
    </row>
    <row r="2" spans="1:9" ht="66" customHeight="1">
      <c r="A2" s="25" t="s">
        <v>1</v>
      </c>
      <c r="B2" s="205" t="s">
        <v>2</v>
      </c>
      <c r="C2" s="205" t="s">
        <v>3</v>
      </c>
      <c r="D2" s="205" t="s">
        <v>4</v>
      </c>
      <c r="E2" s="205" t="s">
        <v>5</v>
      </c>
      <c r="F2" s="205" t="s">
        <v>6</v>
      </c>
      <c r="G2" s="205" t="s">
        <v>8</v>
      </c>
      <c r="H2" s="205" t="s">
        <v>887</v>
      </c>
    </row>
    <row r="3" spans="1:9" ht="40.5" customHeight="1">
      <c r="A3" s="132"/>
      <c r="B3" s="133"/>
      <c r="C3" s="133"/>
      <c r="D3" s="253" t="s">
        <v>9</v>
      </c>
      <c r="E3" s="254"/>
      <c r="F3" s="254"/>
      <c r="G3" s="33" t="s">
        <v>10</v>
      </c>
      <c r="H3" s="228">
        <f>E4*H4+E16*H16</f>
        <v>1</v>
      </c>
    </row>
    <row r="4" spans="1:9" ht="131.25" customHeight="1">
      <c r="A4" s="206">
        <v>1</v>
      </c>
      <c r="B4" s="200" t="s">
        <v>11</v>
      </c>
      <c r="C4" s="200" t="s">
        <v>12</v>
      </c>
      <c r="D4" s="200" t="s">
        <v>13</v>
      </c>
      <c r="E4" s="45">
        <v>0.65</v>
      </c>
      <c r="F4" s="200" t="s">
        <v>14</v>
      </c>
      <c r="G4" s="200" t="s">
        <v>15</v>
      </c>
      <c r="H4" s="165">
        <f>E5*H5+E8*H8+E13*H13</f>
        <v>1</v>
      </c>
    </row>
    <row r="5" spans="1:9" ht="115.5" customHeight="1">
      <c r="A5" s="41" t="s">
        <v>16</v>
      </c>
      <c r="B5" s="200" t="s">
        <v>17</v>
      </c>
      <c r="C5" s="200" t="s">
        <v>877</v>
      </c>
      <c r="D5" s="200" t="s">
        <v>19</v>
      </c>
      <c r="E5" s="45">
        <v>0.4</v>
      </c>
      <c r="F5" s="200" t="s">
        <v>878</v>
      </c>
      <c r="G5" s="200" t="s">
        <v>21</v>
      </c>
      <c r="H5" s="167">
        <v>1</v>
      </c>
    </row>
    <row r="6" spans="1:9" ht="27" customHeight="1" outlineLevel="1">
      <c r="A6" s="222"/>
      <c r="B6" s="223"/>
      <c r="C6" s="49" t="s">
        <v>880</v>
      </c>
      <c r="D6" s="223"/>
      <c r="E6" s="225"/>
      <c r="F6" s="223"/>
      <c r="G6" s="223"/>
      <c r="H6" s="224"/>
    </row>
    <row r="7" spans="1:9" ht="38.25" customHeight="1" outlineLevel="1">
      <c r="A7" s="222"/>
      <c r="B7" s="223"/>
      <c r="C7" s="49" t="s">
        <v>879</v>
      </c>
      <c r="D7" s="223"/>
      <c r="E7" s="225"/>
      <c r="F7" s="223"/>
      <c r="G7" s="223"/>
      <c r="H7" s="224"/>
    </row>
    <row r="8" spans="1:9" ht="82.5" customHeight="1">
      <c r="A8" s="41" t="s">
        <v>22</v>
      </c>
      <c r="B8" s="200" t="s">
        <v>23</v>
      </c>
      <c r="C8" s="200" t="s">
        <v>24</v>
      </c>
      <c r="D8" s="200" t="s">
        <v>25</v>
      </c>
      <c r="E8" s="45">
        <v>0.3</v>
      </c>
      <c r="F8" s="200" t="s">
        <v>883</v>
      </c>
      <c r="G8" s="200" t="s">
        <v>21</v>
      </c>
      <c r="H8" s="167">
        <v>1</v>
      </c>
    </row>
    <row r="9" spans="1:9" ht="27" customHeight="1" outlineLevel="1">
      <c r="A9" s="222"/>
      <c r="B9" s="223"/>
      <c r="C9" s="49" t="s">
        <v>881</v>
      </c>
      <c r="D9" s="223"/>
      <c r="E9" s="225"/>
      <c r="F9" s="223"/>
      <c r="G9" s="223"/>
      <c r="H9" s="224"/>
    </row>
    <row r="10" spans="1:9" ht="22.5" customHeight="1" outlineLevel="1">
      <c r="A10" s="222"/>
      <c r="B10" s="223"/>
      <c r="C10" s="49" t="s">
        <v>882</v>
      </c>
      <c r="D10" s="223"/>
      <c r="E10" s="225"/>
      <c r="F10" s="223"/>
      <c r="G10" s="223"/>
      <c r="H10" s="224"/>
    </row>
    <row r="11" spans="1:9" ht="23.25" customHeight="1" outlineLevel="1">
      <c r="A11" s="222"/>
      <c r="B11" s="223"/>
      <c r="C11" s="49" t="s">
        <v>884</v>
      </c>
      <c r="D11" s="223"/>
      <c r="E11" s="225"/>
      <c r="F11" s="223"/>
      <c r="G11" s="223"/>
      <c r="H11" s="224"/>
    </row>
    <row r="12" spans="1:9" ht="24.75" customHeight="1" outlineLevel="1">
      <c r="A12" s="222"/>
      <c r="B12" s="223"/>
      <c r="C12" s="49" t="s">
        <v>885</v>
      </c>
      <c r="D12" s="223"/>
      <c r="E12" s="225"/>
      <c r="F12" s="223"/>
      <c r="G12" s="223"/>
      <c r="H12" s="224"/>
    </row>
    <row r="13" spans="1:9" ht="202.5" customHeight="1">
      <c r="A13" s="41" t="s">
        <v>27</v>
      </c>
      <c r="B13" s="200" t="s">
        <v>28</v>
      </c>
      <c r="C13" s="200" t="s">
        <v>29</v>
      </c>
      <c r="D13" s="201" t="s">
        <v>30</v>
      </c>
      <c r="E13" s="226">
        <v>0.3</v>
      </c>
      <c r="F13" s="201" t="s">
        <v>31</v>
      </c>
      <c r="G13" s="200"/>
      <c r="H13" s="167">
        <v>1</v>
      </c>
      <c r="I13" s="200" t="s">
        <v>888</v>
      </c>
    </row>
    <row r="14" spans="1:9" ht="24.75" customHeight="1" outlineLevel="1">
      <c r="A14" s="222"/>
      <c r="B14" s="223"/>
      <c r="C14" s="49" t="s">
        <v>886</v>
      </c>
      <c r="D14" s="223"/>
      <c r="E14" s="225"/>
      <c r="F14" s="223"/>
      <c r="G14" s="223"/>
      <c r="H14" s="224"/>
    </row>
    <row r="15" spans="1:9" ht="39" customHeight="1" outlineLevel="1">
      <c r="A15" s="222"/>
      <c r="B15" s="223"/>
      <c r="C15" s="49" t="s">
        <v>889</v>
      </c>
      <c r="D15" s="223"/>
      <c r="E15" s="225"/>
      <c r="F15" s="223"/>
      <c r="G15" s="223"/>
      <c r="H15" s="224"/>
    </row>
    <row r="16" spans="1:9" ht="42" customHeight="1">
      <c r="A16" s="200">
        <v>2</v>
      </c>
      <c r="B16" s="247" t="s">
        <v>33</v>
      </c>
      <c r="C16" s="252" t="s">
        <v>34</v>
      </c>
      <c r="D16" s="247" t="s">
        <v>35</v>
      </c>
      <c r="E16" s="85">
        <v>0.35</v>
      </c>
      <c r="F16" s="200" t="s">
        <v>36</v>
      </c>
      <c r="G16" s="200" t="s">
        <v>37</v>
      </c>
      <c r="H16" s="229">
        <f>(H18/H19)*H17</f>
        <v>1</v>
      </c>
    </row>
    <row r="17" spans="1:9" ht="100.5" customHeight="1">
      <c r="A17" s="41" t="s">
        <v>38</v>
      </c>
      <c r="B17" s="247"/>
      <c r="C17" s="252"/>
      <c r="D17" s="247"/>
      <c r="E17" s="45" t="s">
        <v>39</v>
      </c>
      <c r="F17" s="200" t="s">
        <v>892</v>
      </c>
      <c r="G17" s="200" t="s">
        <v>41</v>
      </c>
      <c r="H17" s="220">
        <v>1</v>
      </c>
    </row>
    <row r="18" spans="1:9" ht="133.5" customHeight="1">
      <c r="A18" s="41" t="s">
        <v>42</v>
      </c>
      <c r="B18" s="247"/>
      <c r="C18" s="252"/>
      <c r="D18" s="247"/>
      <c r="E18" s="45" t="s">
        <v>39</v>
      </c>
      <c r="F18" s="200" t="s">
        <v>894</v>
      </c>
      <c r="G18" s="200" t="s">
        <v>890</v>
      </c>
      <c r="H18" s="220">
        <v>1</v>
      </c>
    </row>
    <row r="19" spans="1:9" ht="45.75" customHeight="1">
      <c r="A19" s="41" t="s">
        <v>45</v>
      </c>
      <c r="B19" s="247"/>
      <c r="C19" s="252"/>
      <c r="D19" s="247"/>
      <c r="E19" s="168" t="s">
        <v>39</v>
      </c>
      <c r="F19" s="200" t="s">
        <v>893</v>
      </c>
      <c r="G19" s="200" t="s">
        <v>891</v>
      </c>
      <c r="H19" s="220">
        <v>1</v>
      </c>
    </row>
    <row r="20" spans="1:9" ht="24.75" customHeight="1" outlineLevel="1">
      <c r="A20" s="222"/>
      <c r="B20" s="223"/>
      <c r="C20" s="49" t="s">
        <v>895</v>
      </c>
      <c r="D20" s="223"/>
      <c r="E20" s="225"/>
      <c r="F20" s="223"/>
      <c r="G20" s="223"/>
      <c r="H20" s="224"/>
    </row>
    <row r="21" spans="1:9" ht="27" customHeight="1" outlineLevel="1">
      <c r="A21" s="222"/>
      <c r="B21" s="223"/>
      <c r="C21" s="49" t="s">
        <v>896</v>
      </c>
      <c r="D21" s="223"/>
      <c r="E21" s="225"/>
      <c r="F21" s="223"/>
      <c r="G21" s="223"/>
      <c r="H21" s="224"/>
    </row>
    <row r="22" spans="1:9" ht="23.25" customHeight="1">
      <c r="A22" s="230"/>
      <c r="B22" s="231"/>
      <c r="C22" s="231"/>
      <c r="D22" s="231"/>
      <c r="E22" s="232"/>
      <c r="F22" s="231"/>
      <c r="G22" s="233"/>
      <c r="H22" s="234"/>
      <c r="I22" s="235"/>
    </row>
    <row r="23" spans="1:9" ht="48" customHeight="1" collapsed="1">
      <c r="A23" s="243" t="s">
        <v>48</v>
      </c>
      <c r="B23" s="243"/>
      <c r="C23" s="243"/>
      <c r="D23" s="243"/>
      <c r="E23" s="243"/>
      <c r="F23" s="243"/>
      <c r="G23" s="243"/>
      <c r="H23" s="243"/>
    </row>
    <row r="24" spans="1:9" ht="63">
      <c r="A24" s="25" t="s">
        <v>1</v>
      </c>
      <c r="B24" s="205" t="s">
        <v>2</v>
      </c>
      <c r="C24" s="205" t="s">
        <v>3</v>
      </c>
      <c r="D24" s="205" t="s">
        <v>4</v>
      </c>
      <c r="E24" s="205" t="s">
        <v>5</v>
      </c>
      <c r="F24" s="205" t="s">
        <v>6</v>
      </c>
      <c r="G24" s="205" t="s">
        <v>8</v>
      </c>
      <c r="H24" s="205" t="s">
        <v>7</v>
      </c>
    </row>
    <row r="25" spans="1:9" ht="39" customHeight="1">
      <c r="A25" s="25"/>
      <c r="B25" s="205"/>
      <c r="C25" s="138"/>
      <c r="D25" s="245" t="s">
        <v>49</v>
      </c>
      <c r="E25" s="246"/>
      <c r="F25" s="246"/>
      <c r="G25" s="200" t="s">
        <v>50</v>
      </c>
      <c r="H25" s="53">
        <f>E26*H26+E62*H62</f>
        <v>1</v>
      </c>
    </row>
    <row r="26" spans="1:9" ht="135" customHeight="1">
      <c r="A26" s="41" t="s">
        <v>51</v>
      </c>
      <c r="B26" s="204" t="s">
        <v>52</v>
      </c>
      <c r="C26" s="200" t="s">
        <v>12</v>
      </c>
      <c r="D26" s="200" t="s">
        <v>13</v>
      </c>
      <c r="E26" s="45">
        <v>0.9</v>
      </c>
      <c r="F26" s="200" t="s">
        <v>53</v>
      </c>
      <c r="G26" s="200" t="s">
        <v>54</v>
      </c>
      <c r="H26" s="221">
        <f>E27*H27+E43*H43+E46*H46+E47*H47+E48*H48</f>
        <v>1</v>
      </c>
    </row>
    <row r="27" spans="1:9" ht="84.75" customHeight="1">
      <c r="A27" s="41" t="s">
        <v>16</v>
      </c>
      <c r="B27" s="250" t="s">
        <v>55</v>
      </c>
      <c r="C27" s="200" t="s">
        <v>56</v>
      </c>
      <c r="D27" s="200" t="s">
        <v>57</v>
      </c>
      <c r="E27" s="45">
        <v>0.05</v>
      </c>
      <c r="F27" s="200" t="s">
        <v>58</v>
      </c>
      <c r="G27" s="200" t="s">
        <v>59</v>
      </c>
      <c r="H27" s="221">
        <f>E28*H28+E29*H29+E30*H30+E33*H33+E34*H34+E37*H37+E38*H38+E41*H41+E42*H42</f>
        <v>1</v>
      </c>
    </row>
    <row r="28" spans="1:9" ht="135" customHeight="1">
      <c r="A28" s="206" t="s">
        <v>60</v>
      </c>
      <c r="B28" s="251"/>
      <c r="C28" s="202" t="s">
        <v>61</v>
      </c>
      <c r="D28" s="202" t="s">
        <v>62</v>
      </c>
      <c r="E28" s="227">
        <v>0.1</v>
      </c>
      <c r="F28" s="129" t="s">
        <v>63</v>
      </c>
      <c r="G28" s="200" t="s">
        <v>64</v>
      </c>
      <c r="H28" s="48">
        <v>1</v>
      </c>
    </row>
    <row r="29" spans="1:9" ht="147.75" customHeight="1">
      <c r="A29" s="206" t="s">
        <v>65</v>
      </c>
      <c r="B29" s="251"/>
      <c r="C29" s="200" t="s">
        <v>66</v>
      </c>
      <c r="D29" s="200" t="s">
        <v>67</v>
      </c>
      <c r="E29" s="45">
        <v>0.1</v>
      </c>
      <c r="F29" s="204" t="s">
        <v>68</v>
      </c>
      <c r="G29" s="200" t="s">
        <v>64</v>
      </c>
      <c r="H29" s="48">
        <v>1</v>
      </c>
    </row>
    <row r="30" spans="1:9" ht="198" customHeight="1">
      <c r="A30" s="206" t="s">
        <v>69</v>
      </c>
      <c r="B30" s="251"/>
      <c r="C30" s="248" t="s">
        <v>70</v>
      </c>
      <c r="D30" s="200" t="s">
        <v>71</v>
      </c>
      <c r="E30" s="45">
        <v>0.1</v>
      </c>
      <c r="F30" s="204" t="s">
        <v>72</v>
      </c>
      <c r="G30" s="200" t="s">
        <v>73</v>
      </c>
      <c r="H30" s="53">
        <f>IF(OR(H31=0,H32=0),0,E31*H31+E32*H32)</f>
        <v>1</v>
      </c>
    </row>
    <row r="31" spans="1:9" ht="99" customHeight="1">
      <c r="A31" s="206" t="s">
        <v>74</v>
      </c>
      <c r="B31" s="251"/>
      <c r="C31" s="251"/>
      <c r="D31" s="200" t="s">
        <v>75</v>
      </c>
      <c r="E31" s="45">
        <v>0.5</v>
      </c>
      <c r="F31" s="203" t="s">
        <v>76</v>
      </c>
      <c r="G31" s="200" t="s">
        <v>64</v>
      </c>
      <c r="H31" s="48">
        <v>1</v>
      </c>
    </row>
    <row r="32" spans="1:9" ht="371.25" customHeight="1">
      <c r="A32" s="206" t="s">
        <v>77</v>
      </c>
      <c r="B32" s="251"/>
      <c r="C32" s="249"/>
      <c r="D32" s="200" t="s">
        <v>78</v>
      </c>
      <c r="E32" s="45">
        <v>0.5</v>
      </c>
      <c r="F32" s="203" t="s">
        <v>79</v>
      </c>
      <c r="G32" s="200" t="s">
        <v>80</v>
      </c>
      <c r="H32" s="48">
        <v>1</v>
      </c>
    </row>
    <row r="33" spans="1:8" ht="132.75" customHeight="1">
      <c r="A33" s="206" t="s">
        <v>81</v>
      </c>
      <c r="B33" s="251"/>
      <c r="C33" s="200" t="s">
        <v>82</v>
      </c>
      <c r="D33" s="200" t="s">
        <v>83</v>
      </c>
      <c r="E33" s="45">
        <v>0.1</v>
      </c>
      <c r="F33" s="98" t="s">
        <v>84</v>
      </c>
      <c r="G33" s="200" t="s">
        <v>85</v>
      </c>
      <c r="H33" s="48">
        <v>1</v>
      </c>
    </row>
    <row r="34" spans="1:8" ht="246" customHeight="1">
      <c r="A34" s="206" t="s">
        <v>86</v>
      </c>
      <c r="B34" s="251"/>
      <c r="C34" s="248" t="s">
        <v>87</v>
      </c>
      <c r="D34" s="200" t="s">
        <v>88</v>
      </c>
      <c r="E34" s="45">
        <v>0.1</v>
      </c>
      <c r="F34" s="204" t="s">
        <v>89</v>
      </c>
      <c r="G34" s="200" t="s">
        <v>90</v>
      </c>
      <c r="H34" s="55">
        <f>IF(OR(H35=0,H36=0),0,E35*H35+E36*H36)</f>
        <v>1</v>
      </c>
    </row>
    <row r="35" spans="1:8" ht="308.25" customHeight="1">
      <c r="A35" s="206" t="s">
        <v>91</v>
      </c>
      <c r="B35" s="251"/>
      <c r="C35" s="251"/>
      <c r="D35" s="200" t="s">
        <v>92</v>
      </c>
      <c r="E35" s="45">
        <v>0.5</v>
      </c>
      <c r="F35" s="204" t="s">
        <v>93</v>
      </c>
      <c r="G35" s="200" t="s">
        <v>94</v>
      </c>
      <c r="H35" s="48">
        <v>1</v>
      </c>
    </row>
    <row r="36" spans="1:8" ht="183.75" customHeight="1">
      <c r="A36" s="206" t="s">
        <v>95</v>
      </c>
      <c r="B36" s="251"/>
      <c r="C36" s="249"/>
      <c r="D36" s="200" t="s">
        <v>96</v>
      </c>
      <c r="E36" s="45">
        <v>0.5</v>
      </c>
      <c r="F36" s="204" t="s">
        <v>97</v>
      </c>
      <c r="G36" s="200" t="s">
        <v>64</v>
      </c>
      <c r="H36" s="48">
        <v>1</v>
      </c>
    </row>
    <row r="37" spans="1:8" ht="147.75" customHeight="1">
      <c r="A37" s="206" t="s">
        <v>98</v>
      </c>
      <c r="B37" s="251"/>
      <c r="C37" s="200" t="s">
        <v>99</v>
      </c>
      <c r="D37" s="200" t="s">
        <v>100</v>
      </c>
      <c r="E37" s="45">
        <v>0.1</v>
      </c>
      <c r="F37" s="204" t="s">
        <v>101</v>
      </c>
      <c r="G37" s="200" t="s">
        <v>102</v>
      </c>
      <c r="H37" s="48">
        <v>1</v>
      </c>
    </row>
    <row r="38" spans="1:8" ht="210.75" customHeight="1">
      <c r="A38" s="206" t="s">
        <v>103</v>
      </c>
      <c r="B38" s="251"/>
      <c r="C38" s="248" t="s">
        <v>104</v>
      </c>
      <c r="D38" s="200" t="s">
        <v>105</v>
      </c>
      <c r="E38" s="45">
        <v>0.1</v>
      </c>
      <c r="F38" s="204" t="s">
        <v>106</v>
      </c>
      <c r="G38" s="200" t="s">
        <v>107</v>
      </c>
      <c r="H38" s="53">
        <f>IF(OR(H39=0,H40=0),0,E39*H39+E40*H40)</f>
        <v>1</v>
      </c>
    </row>
    <row r="39" spans="1:8" ht="258" customHeight="1">
      <c r="A39" s="206" t="s">
        <v>108</v>
      </c>
      <c r="B39" s="251"/>
      <c r="C39" s="251"/>
      <c r="D39" s="200" t="s">
        <v>109</v>
      </c>
      <c r="E39" s="45">
        <v>0.5</v>
      </c>
      <c r="F39" s="204" t="s">
        <v>110</v>
      </c>
      <c r="G39" s="200" t="s">
        <v>111</v>
      </c>
      <c r="H39" s="48">
        <v>1</v>
      </c>
    </row>
    <row r="40" spans="1:8" ht="195.75" customHeight="1">
      <c r="A40" s="206" t="s">
        <v>112</v>
      </c>
      <c r="B40" s="251"/>
      <c r="C40" s="249"/>
      <c r="D40" s="200" t="s">
        <v>113</v>
      </c>
      <c r="E40" s="45">
        <v>0.5</v>
      </c>
      <c r="F40" s="204" t="s">
        <v>114</v>
      </c>
      <c r="G40" s="200" t="s">
        <v>21</v>
      </c>
      <c r="H40" s="48">
        <v>1</v>
      </c>
    </row>
    <row r="41" spans="1:8" ht="177" customHeight="1">
      <c r="A41" s="206" t="s">
        <v>115</v>
      </c>
      <c r="B41" s="251"/>
      <c r="C41" s="200" t="s">
        <v>116</v>
      </c>
      <c r="D41" s="200" t="s">
        <v>117</v>
      </c>
      <c r="E41" s="68">
        <v>0.15</v>
      </c>
      <c r="F41" s="125" t="s">
        <v>118</v>
      </c>
      <c r="G41" s="200" t="s">
        <v>21</v>
      </c>
      <c r="H41" s="48">
        <v>1</v>
      </c>
    </row>
    <row r="42" spans="1:8" ht="150" customHeight="1">
      <c r="A42" s="206" t="s">
        <v>119</v>
      </c>
      <c r="B42" s="249"/>
      <c r="C42" s="200" t="s">
        <v>120</v>
      </c>
      <c r="D42" s="200" t="s">
        <v>121</v>
      </c>
      <c r="E42" s="68">
        <v>0.15</v>
      </c>
      <c r="F42" s="125" t="s">
        <v>122</v>
      </c>
      <c r="G42" s="200" t="s">
        <v>21</v>
      </c>
      <c r="H42" s="48">
        <v>1</v>
      </c>
    </row>
    <row r="43" spans="1:8" ht="64.5" customHeight="1">
      <c r="A43" s="206" t="s">
        <v>22</v>
      </c>
      <c r="B43" s="248" t="s">
        <v>123</v>
      </c>
      <c r="C43" s="200" t="s">
        <v>124</v>
      </c>
      <c r="D43" s="200" t="s">
        <v>125</v>
      </c>
      <c r="E43" s="45">
        <v>0.01</v>
      </c>
      <c r="F43" s="204" t="s">
        <v>126</v>
      </c>
      <c r="G43" s="200" t="s">
        <v>127</v>
      </c>
      <c r="H43" s="53">
        <f>E44*H44+E45*H45</f>
        <v>1</v>
      </c>
    </row>
    <row r="44" spans="1:8" ht="165" customHeight="1">
      <c r="A44" s="62" t="s">
        <v>128</v>
      </c>
      <c r="B44" s="251"/>
      <c r="C44" s="200" t="s">
        <v>129</v>
      </c>
      <c r="D44" s="200" t="s">
        <v>130</v>
      </c>
      <c r="E44" s="45">
        <v>0.5</v>
      </c>
      <c r="F44" s="204" t="s">
        <v>131</v>
      </c>
      <c r="G44" s="200" t="s">
        <v>132</v>
      </c>
      <c r="H44" s="48">
        <v>1</v>
      </c>
    </row>
    <row r="45" spans="1:8" ht="115.5" customHeight="1">
      <c r="A45" s="62" t="s">
        <v>133</v>
      </c>
      <c r="B45" s="249"/>
      <c r="C45" s="200" t="s">
        <v>134</v>
      </c>
      <c r="D45" s="200" t="s">
        <v>135</v>
      </c>
      <c r="E45" s="45">
        <v>0.5</v>
      </c>
      <c r="F45" s="204" t="s">
        <v>136</v>
      </c>
      <c r="G45" s="200" t="s">
        <v>132</v>
      </c>
      <c r="H45" s="48">
        <v>1</v>
      </c>
    </row>
    <row r="46" spans="1:8" ht="198" customHeight="1">
      <c r="A46" s="62" t="s">
        <v>27</v>
      </c>
      <c r="B46" s="200" t="s">
        <v>137</v>
      </c>
      <c r="C46" s="200" t="s">
        <v>138</v>
      </c>
      <c r="D46" s="200" t="s">
        <v>139</v>
      </c>
      <c r="E46" s="45">
        <v>0.04</v>
      </c>
      <c r="F46" s="204" t="s">
        <v>140</v>
      </c>
      <c r="G46" s="200" t="s">
        <v>132</v>
      </c>
      <c r="H46" s="48">
        <v>1</v>
      </c>
    </row>
    <row r="47" spans="1:8" ht="323.25" customHeight="1">
      <c r="A47" s="65" t="s">
        <v>141</v>
      </c>
      <c r="B47" s="33" t="s">
        <v>142</v>
      </c>
      <c r="C47" s="33" t="s">
        <v>143</v>
      </c>
      <c r="D47" s="33" t="s">
        <v>144</v>
      </c>
      <c r="E47" s="68">
        <v>0.3</v>
      </c>
      <c r="F47" s="125" t="s">
        <v>145</v>
      </c>
      <c r="G47" s="200" t="s">
        <v>146</v>
      </c>
      <c r="H47" s="69">
        <v>1</v>
      </c>
    </row>
    <row r="48" spans="1:8" ht="68.25" customHeight="1">
      <c r="A48" s="206" t="s">
        <v>147</v>
      </c>
      <c r="B48" s="247" t="s">
        <v>148</v>
      </c>
      <c r="C48" s="200" t="s">
        <v>149</v>
      </c>
      <c r="D48" s="200" t="s">
        <v>150</v>
      </c>
      <c r="E48" s="68">
        <v>0.6</v>
      </c>
      <c r="F48" s="204" t="s">
        <v>151</v>
      </c>
      <c r="G48" s="200" t="s">
        <v>152</v>
      </c>
      <c r="H48" s="53">
        <f>E49*H49+E52*H52+E53*H53+E54*H54+E55*H55+E56*H56+E57*H57+E58*H58+E59*H59+E61*H61</f>
        <v>1</v>
      </c>
    </row>
    <row r="49" spans="1:10" ht="208.5" customHeight="1">
      <c r="A49" s="206" t="s">
        <v>153</v>
      </c>
      <c r="B49" s="247"/>
      <c r="C49" s="248" t="s">
        <v>154</v>
      </c>
      <c r="D49" s="200" t="s">
        <v>155</v>
      </c>
      <c r="E49" s="45">
        <v>0.01</v>
      </c>
      <c r="F49" s="204" t="s">
        <v>156</v>
      </c>
      <c r="G49" s="200" t="s">
        <v>157</v>
      </c>
      <c r="H49" s="55">
        <f>IF(OR(H50=0,H51=0),0,E50*H50+E51*H51)</f>
        <v>1</v>
      </c>
    </row>
    <row r="50" spans="1:10" ht="310.5" customHeight="1">
      <c r="A50" s="206" t="s">
        <v>158</v>
      </c>
      <c r="B50" s="247"/>
      <c r="C50" s="251"/>
      <c r="D50" s="200" t="s">
        <v>159</v>
      </c>
      <c r="E50" s="45">
        <v>0.5</v>
      </c>
      <c r="F50" s="204" t="s">
        <v>160</v>
      </c>
      <c r="G50" s="200" t="s">
        <v>161</v>
      </c>
      <c r="H50" s="48">
        <v>1</v>
      </c>
    </row>
    <row r="51" spans="1:10" ht="180" customHeight="1">
      <c r="A51" s="206" t="s">
        <v>162</v>
      </c>
      <c r="B51" s="247"/>
      <c r="C51" s="249"/>
      <c r="D51" s="200" t="s">
        <v>163</v>
      </c>
      <c r="E51" s="45">
        <v>0.5</v>
      </c>
      <c r="F51" s="204" t="s">
        <v>164</v>
      </c>
      <c r="G51" s="200" t="s">
        <v>132</v>
      </c>
      <c r="H51" s="48">
        <v>1</v>
      </c>
    </row>
    <row r="52" spans="1:10" ht="183" customHeight="1">
      <c r="A52" s="206" t="s">
        <v>165</v>
      </c>
      <c r="B52" s="247"/>
      <c r="C52" s="200" t="s">
        <v>166</v>
      </c>
      <c r="D52" s="200" t="s">
        <v>167</v>
      </c>
      <c r="E52" s="45">
        <v>0.05</v>
      </c>
      <c r="F52" s="204" t="s">
        <v>168</v>
      </c>
      <c r="G52" s="200" t="s">
        <v>132</v>
      </c>
      <c r="H52" s="48">
        <v>1</v>
      </c>
    </row>
    <row r="53" spans="1:10" ht="275.25" customHeight="1">
      <c r="A53" s="206" t="s">
        <v>169</v>
      </c>
      <c r="B53" s="247"/>
      <c r="C53" s="200" t="s">
        <v>170</v>
      </c>
      <c r="D53" s="200" t="s">
        <v>171</v>
      </c>
      <c r="E53" s="45">
        <v>0.05</v>
      </c>
      <c r="F53" s="204" t="s">
        <v>172</v>
      </c>
      <c r="G53" s="200" t="s">
        <v>173</v>
      </c>
      <c r="H53" s="48">
        <v>1</v>
      </c>
    </row>
    <row r="54" spans="1:10" ht="130.5" customHeight="1">
      <c r="A54" s="74" t="s">
        <v>174</v>
      </c>
      <c r="B54" s="247"/>
      <c r="C54" s="33" t="s">
        <v>175</v>
      </c>
      <c r="D54" s="33" t="s">
        <v>176</v>
      </c>
      <c r="E54" s="68">
        <v>0.4</v>
      </c>
      <c r="F54" s="125" t="s">
        <v>177</v>
      </c>
      <c r="G54" s="200" t="s">
        <v>178</v>
      </c>
      <c r="H54" s="69">
        <v>1</v>
      </c>
    </row>
    <row r="55" spans="1:10" ht="177" customHeight="1">
      <c r="A55" s="206" t="s">
        <v>179</v>
      </c>
      <c r="B55" s="247"/>
      <c r="C55" s="200" t="s">
        <v>180</v>
      </c>
      <c r="D55" s="200" t="s">
        <v>181</v>
      </c>
      <c r="E55" s="45">
        <v>0.02</v>
      </c>
      <c r="F55" s="204" t="s">
        <v>182</v>
      </c>
      <c r="G55" s="200" t="s">
        <v>183</v>
      </c>
      <c r="H55" s="48">
        <v>1</v>
      </c>
    </row>
    <row r="56" spans="1:10" ht="79.5" customHeight="1">
      <c r="A56" s="74" t="s">
        <v>184</v>
      </c>
      <c r="B56" s="247"/>
      <c r="C56" s="33" t="s">
        <v>185</v>
      </c>
      <c r="D56" s="33" t="s">
        <v>186</v>
      </c>
      <c r="E56" s="68">
        <v>0.4</v>
      </c>
      <c r="F56" s="125" t="s">
        <v>187</v>
      </c>
      <c r="G56" s="200" t="s">
        <v>188</v>
      </c>
      <c r="H56" s="69">
        <v>1</v>
      </c>
    </row>
    <row r="57" spans="1:10" ht="84" customHeight="1">
      <c r="A57" s="206" t="s">
        <v>189</v>
      </c>
      <c r="B57" s="247"/>
      <c r="C57" s="200" t="s">
        <v>190</v>
      </c>
      <c r="D57" s="200" t="s">
        <v>191</v>
      </c>
      <c r="E57" s="45">
        <v>0.01</v>
      </c>
      <c r="F57" s="204" t="s">
        <v>192</v>
      </c>
      <c r="G57" s="200" t="s">
        <v>193</v>
      </c>
      <c r="H57" s="48">
        <v>1</v>
      </c>
    </row>
    <row r="58" spans="1:10" ht="81" customHeight="1">
      <c r="A58" s="206" t="s">
        <v>194</v>
      </c>
      <c r="B58" s="247"/>
      <c r="C58" s="200" t="s">
        <v>195</v>
      </c>
      <c r="D58" s="200" t="s">
        <v>196</v>
      </c>
      <c r="E58" s="45">
        <v>0.01</v>
      </c>
      <c r="F58" s="204" t="s">
        <v>197</v>
      </c>
      <c r="G58" s="200" t="s">
        <v>64</v>
      </c>
      <c r="H58" s="48">
        <v>1</v>
      </c>
    </row>
    <row r="59" spans="1:10" ht="37.5" customHeight="1">
      <c r="A59" s="206" t="s">
        <v>198</v>
      </c>
      <c r="B59" s="247"/>
      <c r="C59" s="248" t="s">
        <v>199</v>
      </c>
      <c r="D59" s="248" t="s">
        <v>200</v>
      </c>
      <c r="E59" s="45">
        <v>0.04</v>
      </c>
      <c r="F59" s="204" t="s">
        <v>201</v>
      </c>
      <c r="G59" s="200" t="s">
        <v>202</v>
      </c>
      <c r="H59" s="53">
        <f>H60/100</f>
        <v>1</v>
      </c>
    </row>
    <row r="60" spans="1:10" ht="209.25" customHeight="1">
      <c r="A60" s="206" t="s">
        <v>203</v>
      </c>
      <c r="B60" s="247"/>
      <c r="C60" s="249"/>
      <c r="D60" s="249"/>
      <c r="E60" s="45" t="s">
        <v>12</v>
      </c>
      <c r="F60" s="128" t="s">
        <v>204</v>
      </c>
      <c r="G60" s="200" t="s">
        <v>205</v>
      </c>
      <c r="H60" s="48">
        <v>100</v>
      </c>
      <c r="J60" s="120"/>
    </row>
    <row r="61" spans="1:10" ht="273" customHeight="1">
      <c r="A61" s="206" t="s">
        <v>206</v>
      </c>
      <c r="B61" s="247"/>
      <c r="C61" s="200" t="s">
        <v>207</v>
      </c>
      <c r="D61" s="201" t="s">
        <v>208</v>
      </c>
      <c r="E61" s="226">
        <v>0.01</v>
      </c>
      <c r="F61" s="203" t="s">
        <v>209</v>
      </c>
      <c r="G61" s="200" t="s">
        <v>210</v>
      </c>
      <c r="H61" s="48">
        <v>1</v>
      </c>
      <c r="J61" s="120"/>
    </row>
    <row r="62" spans="1:10" ht="403.5" customHeight="1">
      <c r="A62" s="78" t="s">
        <v>211</v>
      </c>
      <c r="B62" s="115" t="s">
        <v>212</v>
      </c>
      <c r="C62" s="70" t="s">
        <v>213</v>
      </c>
      <c r="D62" s="70" t="s">
        <v>214</v>
      </c>
      <c r="E62" s="45">
        <v>0.1</v>
      </c>
      <c r="F62" s="204" t="s">
        <v>215</v>
      </c>
      <c r="G62" s="200" t="s">
        <v>132</v>
      </c>
      <c r="H62" s="48">
        <v>1</v>
      </c>
    </row>
    <row r="63" spans="1:10" ht="33" customHeight="1"/>
  </sheetData>
  <mergeCells count="15">
    <mergeCell ref="D3:F3"/>
    <mergeCell ref="B16:B19"/>
    <mergeCell ref="C16:C19"/>
    <mergeCell ref="D16:D19"/>
    <mergeCell ref="B48:B61"/>
    <mergeCell ref="C49:C51"/>
    <mergeCell ref="C59:C60"/>
    <mergeCell ref="D59:D60"/>
    <mergeCell ref="A23:H23"/>
    <mergeCell ref="D25:F25"/>
    <mergeCell ref="B27:B42"/>
    <mergeCell ref="C30:C32"/>
    <mergeCell ref="C34:C36"/>
    <mergeCell ref="C38:C40"/>
    <mergeCell ref="B43:B45"/>
  </mergeCells>
  <dataValidations count="2">
    <dataValidation type="list" allowBlank="1" showInputMessage="1" showErrorMessage="1" sqref="H53">
      <formula1>#REF!</formula1>
    </dataValidation>
    <dataValidation type="list" allowBlank="1" showInputMessage="1" showErrorMessage="1" sqref="H17 H61:H62 H28:H29 H31:H33 H35:H37 H39:H42 H44:H47 H50:H52 H54:H58 H5:H12">
      <formula1>"0,1"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xSplit="1" ySplit="3" topLeftCell="B43" activePane="bottomRight" state="frozen"/>
      <selection pane="topRight"/>
      <selection pane="bottomLeft"/>
      <selection pane="bottomRight" activeCell="H2" sqref="H2"/>
    </sheetView>
  </sheetViews>
  <sheetFormatPr defaultColWidth="9" defaultRowHeight="15.75"/>
  <cols>
    <col min="1" max="1" width="8.5703125" style="3" customWidth="1"/>
    <col min="2" max="2" width="53.42578125" style="88" customWidth="1"/>
    <col min="3" max="3" width="55.28515625" style="5" customWidth="1"/>
    <col min="4" max="4" width="32.140625" style="5" customWidth="1"/>
    <col min="5" max="5" width="13.5703125" style="121" customWidth="1"/>
    <col min="6" max="6" width="17.42578125" style="5" customWidth="1"/>
    <col min="7" max="7" width="22.42578125" style="5" customWidth="1"/>
    <col min="8" max="8" width="50" style="7" customWidth="1"/>
    <col min="9" max="9" width="20" style="9" customWidth="1"/>
  </cols>
  <sheetData>
    <row r="1" spans="1:9" ht="30" customHeight="1">
      <c r="A1" s="240" t="s">
        <v>216</v>
      </c>
      <c r="B1" s="240"/>
      <c r="C1" s="240"/>
      <c r="D1" s="240"/>
      <c r="E1" s="240"/>
      <c r="F1" s="240"/>
      <c r="G1" s="240"/>
      <c r="H1" s="240"/>
    </row>
    <row r="2" spans="1:9" ht="65.25" customHeight="1">
      <c r="A2" s="25" t="s">
        <v>1</v>
      </c>
      <c r="B2" s="27" t="s">
        <v>2</v>
      </c>
      <c r="C2" s="27" t="s">
        <v>3</v>
      </c>
      <c r="D2" s="27" t="s">
        <v>4</v>
      </c>
      <c r="E2" s="27" t="s">
        <v>5</v>
      </c>
      <c r="F2" s="27" t="s">
        <v>6</v>
      </c>
      <c r="G2" s="28" t="s">
        <v>7</v>
      </c>
      <c r="H2" s="27" t="s">
        <v>8</v>
      </c>
    </row>
    <row r="3" spans="1:9" ht="22.5" customHeight="1">
      <c r="A3" s="122"/>
      <c r="B3" s="28"/>
      <c r="C3" s="28"/>
      <c r="D3" s="241" t="s">
        <v>9</v>
      </c>
      <c r="E3" s="242"/>
      <c r="F3" s="242"/>
      <c r="G3" s="123">
        <f>E4*G4+E52*G52+E53*G53</f>
        <v>1</v>
      </c>
      <c r="H3" s="33" t="s">
        <v>217</v>
      </c>
    </row>
    <row r="4" spans="1:9" ht="132" customHeight="1">
      <c r="A4" s="41" t="s">
        <v>51</v>
      </c>
      <c r="B4" s="43" t="s">
        <v>218</v>
      </c>
      <c r="C4" s="43" t="s">
        <v>12</v>
      </c>
      <c r="D4" s="43" t="s">
        <v>219</v>
      </c>
      <c r="E4" s="43">
        <v>0.9</v>
      </c>
      <c r="F4" s="76" t="s">
        <v>14</v>
      </c>
      <c r="G4" s="123">
        <f>E5*G5+E24*G24+E27*G27+E28*G28+E29*G29+E30*G30+E50*G50+E51*G51</f>
        <v>1</v>
      </c>
      <c r="H4" s="43" t="s">
        <v>220</v>
      </c>
    </row>
    <row r="5" spans="1:9" ht="79.5" customHeight="1">
      <c r="A5" s="41" t="s">
        <v>16</v>
      </c>
      <c r="B5" s="248" t="s">
        <v>221</v>
      </c>
      <c r="C5" s="43" t="s">
        <v>222</v>
      </c>
      <c r="D5" s="43" t="s">
        <v>223</v>
      </c>
      <c r="E5" s="43">
        <v>0.05</v>
      </c>
      <c r="F5" s="76" t="s">
        <v>58</v>
      </c>
      <c r="G5" s="123">
        <f>E6*G6+E7*G7+E10*G10+E11*G11+E14*G14+E15*G15+E18*G18+E19*G19+E22*G22+E23*G23</f>
        <v>1</v>
      </c>
      <c r="H5" s="43" t="s">
        <v>224</v>
      </c>
    </row>
    <row r="6" spans="1:9" ht="368.25" customHeight="1">
      <c r="A6" s="46" t="s">
        <v>60</v>
      </c>
      <c r="B6" s="251"/>
      <c r="C6" s="43" t="s">
        <v>225</v>
      </c>
      <c r="D6" s="43" t="s">
        <v>226</v>
      </c>
      <c r="E6" s="43">
        <v>0.1</v>
      </c>
      <c r="F6" s="76" t="s">
        <v>63</v>
      </c>
      <c r="G6" s="116">
        <v>1</v>
      </c>
      <c r="H6" s="43" t="s">
        <v>227</v>
      </c>
    </row>
    <row r="7" spans="1:9" ht="145.5" customHeight="1">
      <c r="A7" s="46" t="s">
        <v>65</v>
      </c>
      <c r="B7" s="251"/>
      <c r="C7" s="248" t="s">
        <v>228</v>
      </c>
      <c r="D7" s="43" t="s">
        <v>229</v>
      </c>
      <c r="E7" s="43">
        <v>0.1</v>
      </c>
      <c r="F7" s="76" t="s">
        <v>230</v>
      </c>
      <c r="G7" s="123">
        <f>G8/G9</f>
        <v>1</v>
      </c>
      <c r="H7" s="43" t="s">
        <v>231</v>
      </c>
      <c r="I7" s="61"/>
    </row>
    <row r="8" spans="1:9" ht="47.25">
      <c r="A8" s="46" t="s">
        <v>232</v>
      </c>
      <c r="B8" s="251"/>
      <c r="C8" s="251"/>
      <c r="D8" s="43" t="s">
        <v>233</v>
      </c>
      <c r="E8" s="43" t="s">
        <v>12</v>
      </c>
      <c r="F8" s="76" t="s">
        <v>234</v>
      </c>
      <c r="G8" s="116">
        <v>1</v>
      </c>
      <c r="H8" s="43" t="s">
        <v>205</v>
      </c>
    </row>
    <row r="9" spans="1:9" ht="36.75" customHeight="1">
      <c r="A9" s="46" t="s">
        <v>235</v>
      </c>
      <c r="B9" s="251"/>
      <c r="C9" s="249"/>
      <c r="D9" s="43" t="s">
        <v>236</v>
      </c>
      <c r="E9" s="43" t="s">
        <v>12</v>
      </c>
      <c r="F9" s="76" t="s">
        <v>237</v>
      </c>
      <c r="G9" s="116">
        <v>1</v>
      </c>
      <c r="H9" s="43" t="s">
        <v>205</v>
      </c>
    </row>
    <row r="10" spans="1:9" ht="148.5" customHeight="1">
      <c r="A10" s="46" t="s">
        <v>69</v>
      </c>
      <c r="B10" s="251"/>
      <c r="C10" s="43" t="s">
        <v>238</v>
      </c>
      <c r="D10" s="43" t="s">
        <v>67</v>
      </c>
      <c r="E10" s="43">
        <v>0.1</v>
      </c>
      <c r="F10" s="76" t="s">
        <v>68</v>
      </c>
      <c r="G10" s="116">
        <v>1</v>
      </c>
      <c r="H10" s="43" t="s">
        <v>132</v>
      </c>
    </row>
    <row r="11" spans="1:9" ht="194.25" customHeight="1">
      <c r="A11" s="46" t="s">
        <v>81</v>
      </c>
      <c r="B11" s="251"/>
      <c r="C11" s="248" t="s">
        <v>70</v>
      </c>
      <c r="D11" s="43" t="s">
        <v>239</v>
      </c>
      <c r="E11" s="43">
        <v>0.1</v>
      </c>
      <c r="F11" s="76" t="s">
        <v>72</v>
      </c>
      <c r="G11" s="93">
        <f>IF(OR(G12=0,G13=0),0,E12*G12+E13*G13)</f>
        <v>1</v>
      </c>
      <c r="H11" s="43" t="s">
        <v>240</v>
      </c>
    </row>
    <row r="12" spans="1:9" ht="102" customHeight="1">
      <c r="A12" s="46" t="s">
        <v>241</v>
      </c>
      <c r="B12" s="251"/>
      <c r="C12" s="251"/>
      <c r="D12" s="43" t="s">
        <v>75</v>
      </c>
      <c r="E12" s="43">
        <v>0.5</v>
      </c>
      <c r="F12" s="131" t="s">
        <v>76</v>
      </c>
      <c r="G12" s="116">
        <v>1</v>
      </c>
      <c r="H12" s="43" t="s">
        <v>21</v>
      </c>
    </row>
    <row r="13" spans="1:9" ht="309" customHeight="1">
      <c r="A13" s="46" t="s">
        <v>242</v>
      </c>
      <c r="B13" s="251"/>
      <c r="C13" s="249"/>
      <c r="D13" s="43" t="s">
        <v>243</v>
      </c>
      <c r="E13" s="43">
        <v>0.5</v>
      </c>
      <c r="F13" s="131" t="s">
        <v>79</v>
      </c>
      <c r="G13" s="43">
        <v>1</v>
      </c>
      <c r="H13" s="43" t="s">
        <v>244</v>
      </c>
    </row>
    <row r="14" spans="1:9" ht="127.5" customHeight="1">
      <c r="A14" s="46" t="s">
        <v>86</v>
      </c>
      <c r="B14" s="251"/>
      <c r="C14" s="43" t="s">
        <v>82</v>
      </c>
      <c r="D14" s="43" t="s">
        <v>245</v>
      </c>
      <c r="E14" s="43">
        <v>0.1</v>
      </c>
      <c r="F14" s="98" t="s">
        <v>84</v>
      </c>
      <c r="G14" s="116">
        <v>1</v>
      </c>
      <c r="H14" s="43" t="s">
        <v>21</v>
      </c>
    </row>
    <row r="15" spans="1:9" ht="201.75" customHeight="1">
      <c r="A15" s="46" t="s">
        <v>98</v>
      </c>
      <c r="B15" s="251"/>
      <c r="C15" s="248" t="s">
        <v>246</v>
      </c>
      <c r="D15" s="43" t="s">
        <v>247</v>
      </c>
      <c r="E15" s="43">
        <v>0.1</v>
      </c>
      <c r="F15" s="76" t="s">
        <v>89</v>
      </c>
      <c r="G15" s="123">
        <f>IF(OR(G16=0,G17=0),0,E16*G16+E17*G17)</f>
        <v>1</v>
      </c>
      <c r="H15" s="43" t="s">
        <v>248</v>
      </c>
    </row>
    <row r="16" spans="1:9" ht="307.5" customHeight="1">
      <c r="A16" s="46" t="s">
        <v>249</v>
      </c>
      <c r="B16" s="251"/>
      <c r="C16" s="251"/>
      <c r="D16" s="43" t="s">
        <v>92</v>
      </c>
      <c r="E16" s="43">
        <v>0.5</v>
      </c>
      <c r="F16" s="76" t="s">
        <v>93</v>
      </c>
      <c r="G16" s="116">
        <v>1</v>
      </c>
      <c r="H16" s="43" t="s">
        <v>250</v>
      </c>
    </row>
    <row r="17" spans="1:8" ht="183.75" customHeight="1">
      <c r="A17" s="46" t="s">
        <v>251</v>
      </c>
      <c r="B17" s="251"/>
      <c r="C17" s="249"/>
      <c r="D17" s="43" t="s">
        <v>252</v>
      </c>
      <c r="E17" s="43">
        <v>0.5</v>
      </c>
      <c r="F17" s="76" t="s">
        <v>97</v>
      </c>
      <c r="G17" s="116">
        <v>1</v>
      </c>
      <c r="H17" s="43" t="s">
        <v>64</v>
      </c>
    </row>
    <row r="18" spans="1:8" ht="150" customHeight="1">
      <c r="A18" s="46" t="s">
        <v>103</v>
      </c>
      <c r="B18" s="251"/>
      <c r="C18" s="43" t="s">
        <v>99</v>
      </c>
      <c r="D18" s="43" t="s">
        <v>100</v>
      </c>
      <c r="E18" s="43">
        <v>0.1</v>
      </c>
      <c r="F18" s="76" t="s">
        <v>101</v>
      </c>
      <c r="G18" s="116">
        <v>1</v>
      </c>
      <c r="H18" s="43" t="s">
        <v>253</v>
      </c>
    </row>
    <row r="19" spans="1:8" ht="226.5" customHeight="1">
      <c r="A19" s="46" t="s">
        <v>115</v>
      </c>
      <c r="B19" s="251"/>
      <c r="C19" s="248" t="s">
        <v>254</v>
      </c>
      <c r="D19" s="43" t="s">
        <v>105</v>
      </c>
      <c r="E19" s="43">
        <v>0.1</v>
      </c>
      <c r="F19" s="76" t="s">
        <v>106</v>
      </c>
      <c r="G19" s="123">
        <f>IF(OR(G20=0,G21=0),0,E20*G20+E21*G21)</f>
        <v>1</v>
      </c>
      <c r="H19" s="43" t="s">
        <v>255</v>
      </c>
    </row>
    <row r="20" spans="1:8" ht="309" customHeight="1">
      <c r="A20" s="46" t="s">
        <v>256</v>
      </c>
      <c r="B20" s="251"/>
      <c r="C20" s="251"/>
      <c r="D20" s="43" t="s">
        <v>257</v>
      </c>
      <c r="E20" s="43">
        <v>0.5</v>
      </c>
      <c r="F20" s="76" t="s">
        <v>110</v>
      </c>
      <c r="G20" s="116">
        <v>1</v>
      </c>
      <c r="H20" s="43" t="s">
        <v>258</v>
      </c>
    </row>
    <row r="21" spans="1:8" ht="196.5" customHeight="1">
      <c r="A21" s="46" t="s">
        <v>259</v>
      </c>
      <c r="B21" s="251"/>
      <c r="C21" s="249"/>
      <c r="D21" s="43" t="s">
        <v>113</v>
      </c>
      <c r="E21" s="43">
        <v>0.5</v>
      </c>
      <c r="F21" s="76" t="s">
        <v>114</v>
      </c>
      <c r="G21" s="43">
        <v>1</v>
      </c>
      <c r="H21" s="43" t="s">
        <v>64</v>
      </c>
    </row>
    <row r="22" spans="1:8" ht="309" customHeight="1">
      <c r="A22" s="46" t="s">
        <v>119</v>
      </c>
      <c r="B22" s="251"/>
      <c r="C22" s="43" t="s">
        <v>260</v>
      </c>
      <c r="D22" s="43" t="s">
        <v>261</v>
      </c>
      <c r="E22" s="43">
        <v>0.1</v>
      </c>
      <c r="F22" s="76" t="s">
        <v>118</v>
      </c>
      <c r="G22" s="116">
        <v>1</v>
      </c>
      <c r="H22" s="43" t="s">
        <v>250</v>
      </c>
    </row>
    <row r="23" spans="1:8" ht="165" customHeight="1">
      <c r="A23" s="46" t="s">
        <v>262</v>
      </c>
      <c r="B23" s="249"/>
      <c r="C23" s="43" t="s">
        <v>263</v>
      </c>
      <c r="D23" s="43" t="s">
        <v>121</v>
      </c>
      <c r="E23" s="43">
        <v>0.1</v>
      </c>
      <c r="F23" s="76" t="s">
        <v>122</v>
      </c>
      <c r="G23" s="116">
        <v>1</v>
      </c>
      <c r="H23" s="43" t="s">
        <v>132</v>
      </c>
    </row>
    <row r="24" spans="1:8" ht="67.5" customHeight="1">
      <c r="A24" s="46" t="s">
        <v>22</v>
      </c>
      <c r="B24" s="248" t="s">
        <v>264</v>
      </c>
      <c r="C24" s="43" t="s">
        <v>265</v>
      </c>
      <c r="D24" s="43" t="s">
        <v>125</v>
      </c>
      <c r="E24" s="43">
        <v>0.01</v>
      </c>
      <c r="F24" s="76" t="s">
        <v>126</v>
      </c>
      <c r="G24" s="123">
        <f>E25*G25+E26*G26</f>
        <v>1</v>
      </c>
      <c r="H24" s="43" t="s">
        <v>127</v>
      </c>
    </row>
    <row r="25" spans="1:8" ht="146.25" customHeight="1">
      <c r="A25" s="62" t="s">
        <v>128</v>
      </c>
      <c r="B25" s="251"/>
      <c r="C25" s="43" t="s">
        <v>266</v>
      </c>
      <c r="D25" s="43" t="s">
        <v>130</v>
      </c>
      <c r="E25" s="43">
        <v>0.5</v>
      </c>
      <c r="F25" s="76" t="s">
        <v>131</v>
      </c>
      <c r="G25" s="116">
        <v>1</v>
      </c>
      <c r="H25" s="43" t="s">
        <v>132</v>
      </c>
    </row>
    <row r="26" spans="1:8" ht="115.5" customHeight="1">
      <c r="A26" s="62" t="s">
        <v>133</v>
      </c>
      <c r="B26" s="249"/>
      <c r="C26" s="43" t="s">
        <v>267</v>
      </c>
      <c r="D26" s="43" t="s">
        <v>268</v>
      </c>
      <c r="E26" s="43">
        <v>0.5</v>
      </c>
      <c r="F26" s="76" t="s">
        <v>136</v>
      </c>
      <c r="G26" s="116">
        <v>1</v>
      </c>
      <c r="H26" s="43" t="s">
        <v>132</v>
      </c>
    </row>
    <row r="27" spans="1:8" ht="195.75" customHeight="1">
      <c r="A27" s="62" t="s">
        <v>27</v>
      </c>
      <c r="B27" s="43" t="s">
        <v>269</v>
      </c>
      <c r="C27" s="43" t="s">
        <v>270</v>
      </c>
      <c r="D27" s="43" t="s">
        <v>139</v>
      </c>
      <c r="E27" s="43">
        <v>0.01</v>
      </c>
      <c r="F27" s="76" t="s">
        <v>140</v>
      </c>
      <c r="G27" s="116">
        <v>1</v>
      </c>
      <c r="H27" s="43" t="s">
        <v>132</v>
      </c>
    </row>
    <row r="28" spans="1:8" ht="243" customHeight="1">
      <c r="A28" s="41" t="s">
        <v>141</v>
      </c>
      <c r="B28" s="43" t="s">
        <v>271</v>
      </c>
      <c r="C28" s="43" t="s">
        <v>272</v>
      </c>
      <c r="D28" s="43" t="s">
        <v>273</v>
      </c>
      <c r="E28" s="43">
        <v>0.01</v>
      </c>
      <c r="F28" s="76" t="s">
        <v>274</v>
      </c>
      <c r="G28" s="116">
        <v>1</v>
      </c>
      <c r="H28" s="43" t="s">
        <v>132</v>
      </c>
    </row>
    <row r="29" spans="1:8" ht="370.5" customHeight="1">
      <c r="A29" s="65" t="s">
        <v>147</v>
      </c>
      <c r="B29" s="33" t="s">
        <v>142</v>
      </c>
      <c r="C29" s="33" t="s">
        <v>275</v>
      </c>
      <c r="D29" s="33" t="s">
        <v>144</v>
      </c>
      <c r="E29" s="33">
        <v>0.25</v>
      </c>
      <c r="F29" s="125" t="s">
        <v>145</v>
      </c>
      <c r="G29" s="126">
        <v>1</v>
      </c>
      <c r="H29" s="43" t="s">
        <v>276</v>
      </c>
    </row>
    <row r="30" spans="1:8" ht="87" customHeight="1">
      <c r="A30" s="46" t="s">
        <v>277</v>
      </c>
      <c r="B30" s="247" t="s">
        <v>148</v>
      </c>
      <c r="C30" s="43" t="s">
        <v>278</v>
      </c>
      <c r="D30" s="43" t="s">
        <v>150</v>
      </c>
      <c r="E30" s="33">
        <v>0.65</v>
      </c>
      <c r="F30" s="76" t="s">
        <v>151</v>
      </c>
      <c r="G30" s="123">
        <f>E31*G31+E34*G34+E35*G35+E36*G36+E37*G37+E38*G38+E39*G39+E40*G40+E41*G41+E42*G42+E47*G47+E49*G49</f>
        <v>1</v>
      </c>
      <c r="H30" s="43" t="s">
        <v>279</v>
      </c>
    </row>
    <row r="31" spans="1:8" ht="197.25" customHeight="1">
      <c r="A31" s="46" t="s">
        <v>280</v>
      </c>
      <c r="B31" s="247"/>
      <c r="C31" s="248" t="s">
        <v>281</v>
      </c>
      <c r="D31" s="43" t="s">
        <v>155</v>
      </c>
      <c r="E31" s="43">
        <v>0.01</v>
      </c>
      <c r="F31" s="76" t="s">
        <v>156</v>
      </c>
      <c r="G31" s="123">
        <f>IF(OR(G32=0,G33=0),0,E32*G32+E33*G33)</f>
        <v>1</v>
      </c>
      <c r="H31" s="43" t="s">
        <v>282</v>
      </c>
    </row>
    <row r="32" spans="1:8" ht="293.25" customHeight="1">
      <c r="A32" s="46" t="s">
        <v>283</v>
      </c>
      <c r="B32" s="247"/>
      <c r="C32" s="251"/>
      <c r="D32" s="43" t="s">
        <v>284</v>
      </c>
      <c r="E32" s="43">
        <v>0.5</v>
      </c>
      <c r="F32" s="76" t="s">
        <v>160</v>
      </c>
      <c r="G32" s="116">
        <v>1</v>
      </c>
      <c r="H32" s="43" t="s">
        <v>285</v>
      </c>
    </row>
    <row r="33" spans="1:8" ht="176.25" customHeight="1" collapsed="1">
      <c r="A33" s="46" t="s">
        <v>286</v>
      </c>
      <c r="B33" s="247"/>
      <c r="C33" s="249"/>
      <c r="D33" s="43" t="s">
        <v>287</v>
      </c>
      <c r="E33" s="43">
        <v>0.5</v>
      </c>
      <c r="F33" s="76" t="s">
        <v>164</v>
      </c>
      <c r="G33" s="116">
        <v>1</v>
      </c>
      <c r="H33" s="43" t="s">
        <v>64</v>
      </c>
    </row>
    <row r="34" spans="1:8" ht="310.5" customHeight="1">
      <c r="A34" s="46" t="s">
        <v>288</v>
      </c>
      <c r="B34" s="247"/>
      <c r="C34" s="43" t="s">
        <v>289</v>
      </c>
      <c r="D34" s="43" t="s">
        <v>167</v>
      </c>
      <c r="E34" s="43">
        <v>0.05</v>
      </c>
      <c r="F34" s="76" t="s">
        <v>168</v>
      </c>
      <c r="G34" s="116">
        <v>1</v>
      </c>
      <c r="H34" s="72" t="s">
        <v>290</v>
      </c>
    </row>
    <row r="35" spans="1:8" ht="378.75" customHeight="1">
      <c r="A35" s="46" t="s">
        <v>291</v>
      </c>
      <c r="B35" s="247"/>
      <c r="C35" s="43" t="s">
        <v>292</v>
      </c>
      <c r="D35" s="43" t="s">
        <v>293</v>
      </c>
      <c r="E35" s="43">
        <v>0.05</v>
      </c>
      <c r="F35" s="76" t="s">
        <v>294</v>
      </c>
      <c r="G35" s="116">
        <v>1</v>
      </c>
      <c r="H35" s="43" t="s">
        <v>295</v>
      </c>
    </row>
    <row r="36" spans="1:8" ht="369" customHeight="1">
      <c r="A36" s="46" t="s">
        <v>296</v>
      </c>
      <c r="B36" s="247"/>
      <c r="C36" s="43" t="s">
        <v>297</v>
      </c>
      <c r="D36" s="43" t="s">
        <v>298</v>
      </c>
      <c r="E36" s="43">
        <v>0.01</v>
      </c>
      <c r="F36" s="76" t="s">
        <v>172</v>
      </c>
      <c r="G36" s="116">
        <v>1</v>
      </c>
      <c r="H36" s="43" t="s">
        <v>299</v>
      </c>
    </row>
    <row r="37" spans="1:8" ht="178.5" customHeight="1">
      <c r="A37" s="74" t="s">
        <v>300</v>
      </c>
      <c r="B37" s="247"/>
      <c r="C37" s="33" t="s">
        <v>301</v>
      </c>
      <c r="D37" s="33" t="s">
        <v>176</v>
      </c>
      <c r="E37" s="33">
        <v>0.4</v>
      </c>
      <c r="F37" s="125" t="s">
        <v>177</v>
      </c>
      <c r="G37" s="126">
        <v>1</v>
      </c>
      <c r="H37" s="33" t="s">
        <v>302</v>
      </c>
    </row>
    <row r="38" spans="1:8" ht="162.75" customHeight="1">
      <c r="A38" s="46" t="s">
        <v>303</v>
      </c>
      <c r="B38" s="247"/>
      <c r="C38" s="43" t="s">
        <v>304</v>
      </c>
      <c r="D38" s="43" t="s">
        <v>305</v>
      </c>
      <c r="E38" s="43">
        <v>0.01</v>
      </c>
      <c r="F38" s="76" t="s">
        <v>182</v>
      </c>
      <c r="G38" s="116">
        <v>1</v>
      </c>
      <c r="H38" s="43" t="s">
        <v>306</v>
      </c>
    </row>
    <row r="39" spans="1:8" ht="374.25" customHeight="1">
      <c r="A39" s="74" t="s">
        <v>307</v>
      </c>
      <c r="B39" s="247"/>
      <c r="C39" s="33" t="s">
        <v>308</v>
      </c>
      <c r="D39" s="33" t="s">
        <v>186</v>
      </c>
      <c r="E39" s="33">
        <v>0.4</v>
      </c>
      <c r="F39" s="125" t="s">
        <v>187</v>
      </c>
      <c r="G39" s="126">
        <v>1</v>
      </c>
      <c r="H39" s="43" t="s">
        <v>309</v>
      </c>
    </row>
    <row r="40" spans="1:8" ht="103.5" customHeight="1">
      <c r="A40" s="46" t="s">
        <v>310</v>
      </c>
      <c r="B40" s="247"/>
      <c r="C40" s="43" t="s">
        <v>311</v>
      </c>
      <c r="D40" s="43" t="s">
        <v>191</v>
      </c>
      <c r="E40" s="43">
        <v>0.01</v>
      </c>
      <c r="F40" s="76" t="s">
        <v>312</v>
      </c>
      <c r="G40" s="116">
        <v>1</v>
      </c>
      <c r="H40" s="43" t="s">
        <v>313</v>
      </c>
    </row>
    <row r="41" spans="1:8" ht="85.5" customHeight="1">
      <c r="A41" s="46" t="s">
        <v>314</v>
      </c>
      <c r="B41" s="247"/>
      <c r="C41" s="43" t="s">
        <v>315</v>
      </c>
      <c r="D41" s="43" t="s">
        <v>316</v>
      </c>
      <c r="E41" s="43">
        <v>0.01</v>
      </c>
      <c r="F41" s="76" t="s">
        <v>197</v>
      </c>
      <c r="G41" s="116">
        <v>1</v>
      </c>
      <c r="H41" s="43" t="s">
        <v>317</v>
      </c>
    </row>
    <row r="42" spans="1:8" ht="69.75" customHeight="1">
      <c r="A42" s="46" t="s">
        <v>318</v>
      </c>
      <c r="B42" s="247"/>
      <c r="C42" s="248" t="s">
        <v>319</v>
      </c>
      <c r="D42" s="43" t="s">
        <v>320</v>
      </c>
      <c r="E42" s="43">
        <v>0.03</v>
      </c>
      <c r="F42" s="76" t="s">
        <v>321</v>
      </c>
      <c r="G42" s="123">
        <f>E43*G43+E44*G44</f>
        <v>1</v>
      </c>
      <c r="H42" s="43" t="s">
        <v>322</v>
      </c>
    </row>
    <row r="43" spans="1:8" ht="115.5" customHeight="1">
      <c r="A43" s="46" t="s">
        <v>323</v>
      </c>
      <c r="B43" s="247"/>
      <c r="C43" s="251"/>
      <c r="D43" s="43" t="s">
        <v>324</v>
      </c>
      <c r="E43" s="43">
        <v>0.5</v>
      </c>
      <c r="F43" s="76" t="s">
        <v>325</v>
      </c>
      <c r="G43" s="43">
        <v>1</v>
      </c>
      <c r="H43" s="43" t="s">
        <v>326</v>
      </c>
    </row>
    <row r="44" spans="1:8" ht="309" customHeight="1">
      <c r="A44" s="46" t="s">
        <v>327</v>
      </c>
      <c r="B44" s="247"/>
      <c r="C44" s="251"/>
      <c r="D44" s="43" t="s">
        <v>328</v>
      </c>
      <c r="E44" s="43">
        <v>0.5</v>
      </c>
      <c r="F44" s="76" t="s">
        <v>329</v>
      </c>
      <c r="G44" s="123">
        <f>IF(G45&lt;G46,0,1)</f>
        <v>1</v>
      </c>
      <c r="H44" s="43" t="s">
        <v>330</v>
      </c>
    </row>
    <row r="45" spans="1:8" ht="35.25" customHeight="1">
      <c r="A45" s="46" t="s">
        <v>331</v>
      </c>
      <c r="B45" s="247"/>
      <c r="C45" s="251"/>
      <c r="D45" s="43" t="s">
        <v>332</v>
      </c>
      <c r="E45" s="43" t="s">
        <v>12</v>
      </c>
      <c r="F45" s="76" t="s">
        <v>333</v>
      </c>
      <c r="G45" s="116">
        <v>1</v>
      </c>
      <c r="H45" s="43" t="s">
        <v>334</v>
      </c>
    </row>
    <row r="46" spans="1:8" ht="36.75" customHeight="1">
      <c r="A46" s="46" t="s">
        <v>335</v>
      </c>
      <c r="B46" s="247"/>
      <c r="C46" s="249"/>
      <c r="D46" s="43" t="s">
        <v>336</v>
      </c>
      <c r="E46" s="43" t="s">
        <v>12</v>
      </c>
      <c r="F46" s="76" t="s">
        <v>337</v>
      </c>
      <c r="G46" s="116">
        <v>1</v>
      </c>
      <c r="H46" s="43" t="s">
        <v>334</v>
      </c>
    </row>
    <row r="47" spans="1:8" ht="311.25" customHeight="1">
      <c r="A47" s="46" t="s">
        <v>338</v>
      </c>
      <c r="B47" s="247"/>
      <c r="C47" s="248" t="s">
        <v>339</v>
      </c>
      <c r="D47" s="248" t="s">
        <v>200</v>
      </c>
      <c r="E47" s="43">
        <v>0.01</v>
      </c>
      <c r="F47" s="76" t="s">
        <v>201</v>
      </c>
      <c r="G47" s="123">
        <f>G48/100</f>
        <v>1</v>
      </c>
      <c r="H47" s="43" t="s">
        <v>340</v>
      </c>
    </row>
    <row r="48" spans="1:8" ht="54" customHeight="1">
      <c r="A48" s="46" t="s">
        <v>341</v>
      </c>
      <c r="B48" s="247"/>
      <c r="C48" s="249"/>
      <c r="D48" s="249"/>
      <c r="E48" s="43" t="s">
        <v>12</v>
      </c>
      <c r="F48" s="128" t="s">
        <v>204</v>
      </c>
      <c r="G48" s="116">
        <v>100</v>
      </c>
      <c r="H48" s="43" t="s">
        <v>205</v>
      </c>
    </row>
    <row r="49" spans="1:8" ht="279.75" customHeight="1">
      <c r="A49" s="46" t="s">
        <v>342</v>
      </c>
      <c r="B49" s="247"/>
      <c r="C49" s="43" t="s">
        <v>207</v>
      </c>
      <c r="D49" s="97" t="s">
        <v>208</v>
      </c>
      <c r="E49" s="97">
        <v>0.01</v>
      </c>
      <c r="F49" s="131" t="s">
        <v>209</v>
      </c>
      <c r="G49" s="116">
        <v>1</v>
      </c>
      <c r="H49" s="43" t="s">
        <v>343</v>
      </c>
    </row>
    <row r="50" spans="1:8" ht="327" customHeight="1">
      <c r="A50" s="62" t="s">
        <v>344</v>
      </c>
      <c r="B50" s="124" t="s">
        <v>345</v>
      </c>
      <c r="C50" s="43" t="s">
        <v>346</v>
      </c>
      <c r="D50" s="43" t="s">
        <v>347</v>
      </c>
      <c r="E50" s="76">
        <v>0.01</v>
      </c>
      <c r="F50" s="76" t="s">
        <v>348</v>
      </c>
      <c r="G50" s="116">
        <v>1</v>
      </c>
      <c r="H50" s="43" t="s">
        <v>132</v>
      </c>
    </row>
    <row r="51" spans="1:8" ht="214.5" customHeight="1">
      <c r="A51" s="78" t="s">
        <v>349</v>
      </c>
      <c r="B51" s="115" t="s">
        <v>350</v>
      </c>
      <c r="C51" s="111" t="s">
        <v>351</v>
      </c>
      <c r="D51" s="111" t="s">
        <v>352</v>
      </c>
      <c r="E51" s="129">
        <v>0.01</v>
      </c>
      <c r="F51" s="76" t="s">
        <v>353</v>
      </c>
      <c r="G51" s="116">
        <v>1</v>
      </c>
      <c r="H51" s="43" t="s">
        <v>354</v>
      </c>
    </row>
    <row r="52" spans="1:8" ht="408.75" customHeight="1">
      <c r="A52" s="78" t="s">
        <v>211</v>
      </c>
      <c r="B52" s="115" t="s">
        <v>355</v>
      </c>
      <c r="C52" s="70" t="s">
        <v>356</v>
      </c>
      <c r="D52" s="70" t="s">
        <v>214</v>
      </c>
      <c r="E52" s="43">
        <v>0.05</v>
      </c>
      <c r="F52" s="76" t="s">
        <v>215</v>
      </c>
      <c r="G52" s="116">
        <v>1</v>
      </c>
      <c r="H52" s="43" t="s">
        <v>64</v>
      </c>
    </row>
    <row r="53" spans="1:8" ht="78.75">
      <c r="A53" s="81" t="s">
        <v>357</v>
      </c>
      <c r="B53" s="83" t="s">
        <v>358</v>
      </c>
      <c r="C53" s="83" t="s">
        <v>359</v>
      </c>
      <c r="D53" s="83" t="s">
        <v>360</v>
      </c>
      <c r="E53" s="83">
        <v>0.05</v>
      </c>
      <c r="F53" s="83" t="s">
        <v>361</v>
      </c>
      <c r="G53" s="116">
        <v>1</v>
      </c>
      <c r="H53" s="43" t="s">
        <v>64</v>
      </c>
    </row>
  </sheetData>
  <sheetProtection sheet="1" objects="1" scenarios="1"/>
  <mergeCells count="13">
    <mergeCell ref="A1:H1"/>
    <mergeCell ref="D3:F3"/>
    <mergeCell ref="B5:B23"/>
    <mergeCell ref="B24:B26"/>
    <mergeCell ref="B30:B49"/>
    <mergeCell ref="C7:C9"/>
    <mergeCell ref="C11:C13"/>
    <mergeCell ref="C15:C17"/>
    <mergeCell ref="C19:C21"/>
    <mergeCell ref="C31:C33"/>
    <mergeCell ref="C42:C46"/>
    <mergeCell ref="C47:C48"/>
    <mergeCell ref="D47:D48"/>
  </mergeCells>
  <dataValidations count="2">
    <dataValidation type="list" allowBlank="1" showInputMessage="1" showErrorMessage="1" sqref="G6 G10 G12:G14 G16:G18 G20:G23 G25:G29 G32:G41 G49:G53">
      <formula1>"0,1"</formula1>
    </dataValidation>
    <dataValidation type="list" allowBlank="1" showInputMessage="1" showErrorMessage="1" sqref="G43">
      <formula1>#REF!</formula1>
    </dataValidation>
  </dataValidations>
  <pageMargins left="0.7" right="0.7" top="0.75" bottom="0.75" header="0.3" footer="0.3"/>
  <pageSetup paperSize="9" orientation="portrait"/>
  <ignoredErrors>
    <ignoredError sqref="A49" twoDigitTextYear="1"/>
    <ignoredError sqref="A4"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70" zoomScaleNormal="7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3" customWidth="1"/>
    <col min="2" max="2" width="53.42578125" style="88" customWidth="1"/>
    <col min="3" max="3" width="55.28515625" style="5" customWidth="1"/>
    <col min="4" max="4" width="32.140625" style="5" customWidth="1"/>
    <col min="5" max="5" width="13.5703125" style="121" customWidth="1"/>
    <col min="6" max="6" width="17.42578125" style="5" customWidth="1"/>
    <col min="7" max="7" width="22.42578125" style="5" customWidth="1"/>
    <col min="8" max="8" width="50" style="7" customWidth="1"/>
    <col min="9" max="9" width="20" style="9" customWidth="1"/>
  </cols>
  <sheetData>
    <row r="1" spans="1:9" ht="30" customHeight="1">
      <c r="A1" s="240" t="s">
        <v>362</v>
      </c>
      <c r="B1" s="240"/>
      <c r="C1" s="240"/>
      <c r="D1" s="240"/>
      <c r="E1" s="240"/>
      <c r="F1" s="240"/>
      <c r="G1" s="240"/>
      <c r="H1" s="240"/>
    </row>
    <row r="2" spans="1:9" ht="66" customHeight="1">
      <c r="A2" s="25" t="s">
        <v>1</v>
      </c>
      <c r="B2" s="27" t="s">
        <v>2</v>
      </c>
      <c r="C2" s="27" t="s">
        <v>3</v>
      </c>
      <c r="D2" s="27" t="s">
        <v>4</v>
      </c>
      <c r="E2" s="27" t="s">
        <v>5</v>
      </c>
      <c r="F2" s="27" t="s">
        <v>6</v>
      </c>
      <c r="G2" s="27" t="s">
        <v>7</v>
      </c>
      <c r="H2" s="27" t="s">
        <v>8</v>
      </c>
    </row>
    <row r="3" spans="1:9" s="120" customFormat="1" ht="22.5" customHeight="1">
      <c r="A3" s="122"/>
      <c r="B3" s="28"/>
      <c r="C3" s="28"/>
      <c r="D3" s="241" t="s">
        <v>9</v>
      </c>
      <c r="E3" s="242"/>
      <c r="F3" s="242"/>
      <c r="G3" s="123">
        <f>E4*G4+E41*G41+E42*G42</f>
        <v>1</v>
      </c>
      <c r="H3" s="33" t="s">
        <v>363</v>
      </c>
      <c r="I3" s="130"/>
    </row>
    <row r="4" spans="1:9" ht="129.75" customHeight="1">
      <c r="A4" s="41" t="s">
        <v>51</v>
      </c>
      <c r="B4" s="43" t="s">
        <v>364</v>
      </c>
      <c r="C4" s="43" t="s">
        <v>365</v>
      </c>
      <c r="D4" s="43" t="s">
        <v>13</v>
      </c>
      <c r="E4" s="43">
        <v>0.9</v>
      </c>
      <c r="F4" s="76" t="s">
        <v>14</v>
      </c>
      <c r="G4" s="123">
        <f>E5*G5+E21*G21+E24*G24+E25*G25+E26*G26+E40*G40</f>
        <v>1</v>
      </c>
      <c r="H4" s="43" t="s">
        <v>366</v>
      </c>
    </row>
    <row r="5" spans="1:9" ht="81.75" customHeight="1">
      <c r="A5" s="41" t="s">
        <v>16</v>
      </c>
      <c r="B5" s="248" t="s">
        <v>367</v>
      </c>
      <c r="C5" s="43" t="s">
        <v>368</v>
      </c>
      <c r="D5" s="124" t="s">
        <v>57</v>
      </c>
      <c r="E5" s="124">
        <v>0.05</v>
      </c>
      <c r="F5" s="76" t="s">
        <v>58</v>
      </c>
      <c r="G5" s="93">
        <f>E6*G6+E7*G7+E8*G8+E11*G11+E12*G12+E15*G15+E16*G16+E19*G19+E20*G20</f>
        <v>1</v>
      </c>
      <c r="H5" s="43" t="s">
        <v>369</v>
      </c>
    </row>
    <row r="6" spans="1:9" ht="134.25" customHeight="1">
      <c r="A6" s="46" t="s">
        <v>60</v>
      </c>
      <c r="B6" s="251"/>
      <c r="C6" s="43" t="s">
        <v>61</v>
      </c>
      <c r="D6" s="43" t="s">
        <v>226</v>
      </c>
      <c r="E6" s="43">
        <v>0.1</v>
      </c>
      <c r="F6" s="76" t="s">
        <v>63</v>
      </c>
      <c r="G6" s="116">
        <v>1</v>
      </c>
      <c r="H6" s="43" t="s">
        <v>64</v>
      </c>
    </row>
    <row r="7" spans="1:9" ht="165" customHeight="1">
      <c r="A7" s="46" t="s">
        <v>65</v>
      </c>
      <c r="B7" s="251"/>
      <c r="C7" s="43" t="s">
        <v>370</v>
      </c>
      <c r="D7" s="43" t="s">
        <v>67</v>
      </c>
      <c r="E7" s="43">
        <v>0.1</v>
      </c>
      <c r="F7" s="76" t="s">
        <v>68</v>
      </c>
      <c r="G7" s="116">
        <v>1</v>
      </c>
      <c r="H7" s="43" t="s">
        <v>64</v>
      </c>
    </row>
    <row r="8" spans="1:9" ht="198" customHeight="1">
      <c r="A8" s="46" t="s">
        <v>69</v>
      </c>
      <c r="B8" s="251"/>
      <c r="C8" s="248" t="s">
        <v>371</v>
      </c>
      <c r="D8" s="43" t="s">
        <v>372</v>
      </c>
      <c r="E8" s="43">
        <v>0.1</v>
      </c>
      <c r="F8" s="76" t="s">
        <v>72</v>
      </c>
      <c r="G8" s="123">
        <f>IF(OR(G9=0,G10=0),0,E9*G9+E10*G10)</f>
        <v>1</v>
      </c>
      <c r="H8" s="43" t="s">
        <v>373</v>
      </c>
    </row>
    <row r="9" spans="1:9" ht="94.5" customHeight="1">
      <c r="A9" s="46" t="s">
        <v>74</v>
      </c>
      <c r="B9" s="251"/>
      <c r="C9" s="251"/>
      <c r="D9" s="43" t="s">
        <v>75</v>
      </c>
      <c r="E9" s="43">
        <v>0.5</v>
      </c>
      <c r="F9" s="43" t="s">
        <v>76</v>
      </c>
      <c r="G9" s="116">
        <v>1</v>
      </c>
      <c r="H9" s="43" t="s">
        <v>132</v>
      </c>
    </row>
    <row r="10" spans="1:9" ht="368.25" customHeight="1">
      <c r="A10" s="46" t="s">
        <v>77</v>
      </c>
      <c r="B10" s="251"/>
      <c r="C10" s="249"/>
      <c r="D10" s="43" t="s">
        <v>78</v>
      </c>
      <c r="E10" s="43">
        <v>0.5</v>
      </c>
      <c r="F10" s="43" t="s">
        <v>79</v>
      </c>
      <c r="G10" s="116">
        <v>1</v>
      </c>
      <c r="H10" s="43" t="s">
        <v>374</v>
      </c>
    </row>
    <row r="11" spans="1:9" ht="132.75" customHeight="1">
      <c r="A11" s="46" t="s">
        <v>81</v>
      </c>
      <c r="B11" s="251"/>
      <c r="C11" s="43" t="s">
        <v>82</v>
      </c>
      <c r="D11" s="43" t="s">
        <v>83</v>
      </c>
      <c r="E11" s="43">
        <v>0.1</v>
      </c>
      <c r="F11" s="98" t="s">
        <v>84</v>
      </c>
      <c r="G11" s="116">
        <v>1</v>
      </c>
      <c r="H11" s="43" t="s">
        <v>21</v>
      </c>
    </row>
    <row r="12" spans="1:9" ht="224.25" customHeight="1">
      <c r="A12" s="46" t="s">
        <v>86</v>
      </c>
      <c r="B12" s="251"/>
      <c r="C12" s="248" t="s">
        <v>375</v>
      </c>
      <c r="D12" s="43" t="s">
        <v>376</v>
      </c>
      <c r="E12" s="43">
        <v>0.1</v>
      </c>
      <c r="F12" s="76" t="s">
        <v>89</v>
      </c>
      <c r="G12" s="123">
        <f>IF(OR(G13=0,G14=0),0,E13*G13+E14*G14)</f>
        <v>1</v>
      </c>
      <c r="H12" s="43" t="s">
        <v>377</v>
      </c>
    </row>
    <row r="13" spans="1:9" ht="314.25" customHeight="1">
      <c r="A13" s="46" t="s">
        <v>91</v>
      </c>
      <c r="B13" s="251"/>
      <c r="C13" s="251"/>
      <c r="D13" s="43" t="s">
        <v>378</v>
      </c>
      <c r="E13" s="43">
        <v>0.5</v>
      </c>
      <c r="F13" s="76" t="s">
        <v>93</v>
      </c>
      <c r="G13" s="116">
        <v>1</v>
      </c>
      <c r="H13" s="43" t="s">
        <v>379</v>
      </c>
    </row>
    <row r="14" spans="1:9" ht="180.75" customHeight="1">
      <c r="A14" s="46" t="s">
        <v>95</v>
      </c>
      <c r="B14" s="251"/>
      <c r="C14" s="249"/>
      <c r="D14" s="43" t="s">
        <v>252</v>
      </c>
      <c r="E14" s="43">
        <v>0.5</v>
      </c>
      <c r="F14" s="76" t="s">
        <v>97</v>
      </c>
      <c r="G14" s="116">
        <v>1</v>
      </c>
      <c r="H14" s="43" t="s">
        <v>64</v>
      </c>
    </row>
    <row r="15" spans="1:9" ht="149.25" customHeight="1">
      <c r="A15" s="46" t="s">
        <v>98</v>
      </c>
      <c r="B15" s="251"/>
      <c r="C15" s="43" t="s">
        <v>99</v>
      </c>
      <c r="D15" s="43" t="s">
        <v>100</v>
      </c>
      <c r="E15" s="43">
        <v>0.1</v>
      </c>
      <c r="F15" s="76" t="s">
        <v>101</v>
      </c>
      <c r="G15" s="116">
        <v>1</v>
      </c>
      <c r="H15" s="43" t="s">
        <v>380</v>
      </c>
    </row>
    <row r="16" spans="1:9" ht="227.25" customHeight="1">
      <c r="A16" s="46" t="s">
        <v>103</v>
      </c>
      <c r="B16" s="251"/>
      <c r="C16" s="248" t="s">
        <v>381</v>
      </c>
      <c r="D16" s="43" t="s">
        <v>105</v>
      </c>
      <c r="E16" s="43">
        <v>0.1</v>
      </c>
      <c r="F16" s="76" t="s">
        <v>106</v>
      </c>
      <c r="G16" s="123">
        <f>IF(OR(G17=0,G18=0),0,E17*G17+E18*G18)</f>
        <v>1</v>
      </c>
      <c r="H16" s="43" t="s">
        <v>382</v>
      </c>
    </row>
    <row r="17" spans="1:8" ht="306" customHeight="1">
      <c r="A17" s="46" t="s">
        <v>108</v>
      </c>
      <c r="B17" s="251"/>
      <c r="C17" s="251"/>
      <c r="D17" s="43" t="s">
        <v>109</v>
      </c>
      <c r="E17" s="43">
        <v>0.5</v>
      </c>
      <c r="F17" s="43" t="s">
        <v>110</v>
      </c>
      <c r="G17" s="116">
        <v>1</v>
      </c>
      <c r="H17" s="43" t="s">
        <v>250</v>
      </c>
    </row>
    <row r="18" spans="1:8" ht="191.25" customHeight="1">
      <c r="A18" s="46" t="s">
        <v>112</v>
      </c>
      <c r="B18" s="251"/>
      <c r="C18" s="249"/>
      <c r="D18" s="43" t="s">
        <v>383</v>
      </c>
      <c r="E18" s="43">
        <v>0.5</v>
      </c>
      <c r="F18" s="43" t="s">
        <v>114</v>
      </c>
      <c r="G18" s="116">
        <v>1</v>
      </c>
      <c r="H18" s="43" t="s">
        <v>132</v>
      </c>
    </row>
    <row r="19" spans="1:8" ht="183" customHeight="1">
      <c r="A19" s="46" t="s">
        <v>115</v>
      </c>
      <c r="B19" s="251"/>
      <c r="C19" s="43" t="s">
        <v>384</v>
      </c>
      <c r="D19" s="43" t="s">
        <v>117</v>
      </c>
      <c r="E19" s="33">
        <v>0.15</v>
      </c>
      <c r="F19" s="125" t="s">
        <v>118</v>
      </c>
      <c r="G19" s="116">
        <v>1</v>
      </c>
      <c r="H19" s="43" t="s">
        <v>64</v>
      </c>
    </row>
    <row r="20" spans="1:8" ht="152.25" customHeight="1">
      <c r="A20" s="46" t="s">
        <v>119</v>
      </c>
      <c r="B20" s="249"/>
      <c r="C20" s="43" t="s">
        <v>263</v>
      </c>
      <c r="D20" s="43" t="s">
        <v>121</v>
      </c>
      <c r="E20" s="33">
        <v>0.15</v>
      </c>
      <c r="F20" s="125" t="s">
        <v>122</v>
      </c>
      <c r="G20" s="116">
        <v>1</v>
      </c>
      <c r="H20" s="43" t="s">
        <v>64</v>
      </c>
    </row>
    <row r="21" spans="1:8" ht="70.5" customHeight="1">
      <c r="A21" s="46" t="s">
        <v>22</v>
      </c>
      <c r="B21" s="248" t="s">
        <v>264</v>
      </c>
      <c r="C21" s="43" t="s">
        <v>124</v>
      </c>
      <c r="D21" s="43" t="s">
        <v>125</v>
      </c>
      <c r="E21" s="43">
        <v>0.01</v>
      </c>
      <c r="F21" s="76" t="s">
        <v>126</v>
      </c>
      <c r="G21" s="123">
        <f>E22*G22+E23*G23</f>
        <v>1</v>
      </c>
      <c r="H21" s="43" t="s">
        <v>127</v>
      </c>
    </row>
    <row r="22" spans="1:8" ht="146.25" customHeight="1">
      <c r="A22" s="62" t="s">
        <v>128</v>
      </c>
      <c r="B22" s="251"/>
      <c r="C22" s="43" t="s">
        <v>385</v>
      </c>
      <c r="D22" s="43" t="s">
        <v>130</v>
      </c>
      <c r="E22" s="43">
        <v>0.5</v>
      </c>
      <c r="F22" s="76" t="s">
        <v>131</v>
      </c>
      <c r="G22" s="116">
        <v>1</v>
      </c>
      <c r="H22" s="43" t="s">
        <v>64</v>
      </c>
    </row>
    <row r="23" spans="1:8" ht="116.25" customHeight="1">
      <c r="A23" s="62" t="s">
        <v>133</v>
      </c>
      <c r="B23" s="249"/>
      <c r="C23" s="43" t="s">
        <v>267</v>
      </c>
      <c r="D23" s="43" t="s">
        <v>268</v>
      </c>
      <c r="E23" s="43">
        <v>0.5</v>
      </c>
      <c r="F23" s="76" t="s">
        <v>136</v>
      </c>
      <c r="G23" s="116">
        <v>1</v>
      </c>
      <c r="H23" s="43" t="s">
        <v>64</v>
      </c>
    </row>
    <row r="24" spans="1:8" ht="195" customHeight="1" collapsed="1">
      <c r="A24" s="62" t="s">
        <v>27</v>
      </c>
      <c r="B24" s="43" t="s">
        <v>386</v>
      </c>
      <c r="C24" s="43" t="s">
        <v>270</v>
      </c>
      <c r="D24" s="43" t="s">
        <v>139</v>
      </c>
      <c r="E24" s="43">
        <v>0.01</v>
      </c>
      <c r="F24" s="76" t="s">
        <v>140</v>
      </c>
      <c r="G24" s="116">
        <v>1</v>
      </c>
      <c r="H24" s="43" t="s">
        <v>64</v>
      </c>
    </row>
    <row r="25" spans="1:8" s="9" customFormat="1" ht="308.25" customHeight="1">
      <c r="A25" s="65" t="s">
        <v>141</v>
      </c>
      <c r="B25" s="33" t="s">
        <v>142</v>
      </c>
      <c r="C25" s="33" t="s">
        <v>387</v>
      </c>
      <c r="D25" s="33" t="s">
        <v>144</v>
      </c>
      <c r="E25" s="33">
        <v>0.3</v>
      </c>
      <c r="F25" s="125" t="s">
        <v>145</v>
      </c>
      <c r="G25" s="126">
        <v>1</v>
      </c>
      <c r="H25" s="43" t="s">
        <v>388</v>
      </c>
    </row>
    <row r="26" spans="1:8" s="9" customFormat="1" ht="68.25" customHeight="1">
      <c r="A26" s="46" t="s">
        <v>147</v>
      </c>
      <c r="B26" s="247" t="s">
        <v>389</v>
      </c>
      <c r="C26" s="43" t="s">
        <v>390</v>
      </c>
      <c r="D26" s="43" t="s">
        <v>150</v>
      </c>
      <c r="E26" s="33">
        <v>0.62</v>
      </c>
      <c r="F26" s="76" t="s">
        <v>151</v>
      </c>
      <c r="G26" s="123">
        <f>E27*G27+E30*G30+E31*G31+E32*G32+E33*G33+E34*G34+E35*G35+E36*G36+E37*G37+E39*G39</f>
        <v>1</v>
      </c>
      <c r="H26" s="43" t="s">
        <v>391</v>
      </c>
    </row>
    <row r="27" spans="1:8" s="9" customFormat="1" ht="232.5" customHeight="1">
      <c r="A27" s="46" t="s">
        <v>153</v>
      </c>
      <c r="B27" s="247"/>
      <c r="C27" s="248" t="s">
        <v>392</v>
      </c>
      <c r="D27" s="43" t="s">
        <v>393</v>
      </c>
      <c r="E27" s="43">
        <v>0.01</v>
      </c>
      <c r="F27" s="76" t="s">
        <v>156</v>
      </c>
      <c r="G27" s="123">
        <f>IF(OR(G28=0,G29=0),0,E28*G28+E29*G29)</f>
        <v>1</v>
      </c>
      <c r="H27" s="43" t="s">
        <v>394</v>
      </c>
    </row>
    <row r="28" spans="1:8" s="9" customFormat="1" ht="306.75" customHeight="1">
      <c r="A28" s="46" t="s">
        <v>158</v>
      </c>
      <c r="B28" s="247"/>
      <c r="C28" s="251"/>
      <c r="D28" s="43" t="s">
        <v>159</v>
      </c>
      <c r="E28" s="43">
        <v>0.5</v>
      </c>
      <c r="F28" s="76" t="s">
        <v>160</v>
      </c>
      <c r="G28" s="116">
        <v>1</v>
      </c>
      <c r="H28" s="43" t="s">
        <v>395</v>
      </c>
    </row>
    <row r="29" spans="1:8" s="9" customFormat="1" ht="184.5" customHeight="1">
      <c r="A29" s="46" t="s">
        <v>162</v>
      </c>
      <c r="B29" s="247"/>
      <c r="C29" s="249"/>
      <c r="D29" s="43" t="s">
        <v>163</v>
      </c>
      <c r="E29" s="43">
        <v>0.5</v>
      </c>
      <c r="F29" s="76" t="s">
        <v>164</v>
      </c>
      <c r="G29" s="116">
        <v>1</v>
      </c>
      <c r="H29" s="43" t="s">
        <v>64</v>
      </c>
    </row>
    <row r="30" spans="1:8" s="9" customFormat="1" ht="213" customHeight="1">
      <c r="A30" s="46" t="s">
        <v>165</v>
      </c>
      <c r="B30" s="247"/>
      <c r="C30" s="43" t="s">
        <v>396</v>
      </c>
      <c r="D30" s="43" t="s">
        <v>167</v>
      </c>
      <c r="E30" s="43">
        <v>0.05</v>
      </c>
      <c r="F30" s="76" t="s">
        <v>397</v>
      </c>
      <c r="G30" s="116">
        <v>1</v>
      </c>
      <c r="H30" s="43" t="s">
        <v>64</v>
      </c>
    </row>
    <row r="31" spans="1:8" s="9" customFormat="1" ht="271.5" customHeight="1">
      <c r="A31" s="46" t="s">
        <v>169</v>
      </c>
      <c r="B31" s="247"/>
      <c r="C31" s="43" t="s">
        <v>398</v>
      </c>
      <c r="D31" s="43" t="s">
        <v>399</v>
      </c>
      <c r="E31" s="43">
        <v>0.05</v>
      </c>
      <c r="F31" s="76" t="s">
        <v>172</v>
      </c>
      <c r="G31" s="116">
        <v>1</v>
      </c>
      <c r="H31" s="43" t="s">
        <v>21</v>
      </c>
    </row>
    <row r="32" spans="1:8" s="9" customFormat="1" ht="99.75" customHeight="1">
      <c r="A32" s="74" t="s">
        <v>174</v>
      </c>
      <c r="B32" s="247"/>
      <c r="C32" s="33" t="s">
        <v>400</v>
      </c>
      <c r="D32" s="33" t="s">
        <v>401</v>
      </c>
      <c r="E32" s="33">
        <v>0.4</v>
      </c>
      <c r="F32" s="125" t="s">
        <v>177</v>
      </c>
      <c r="G32" s="126">
        <v>1</v>
      </c>
      <c r="H32" s="33" t="s">
        <v>402</v>
      </c>
    </row>
    <row r="33" spans="1:8" s="9" customFormat="1" ht="163.5" customHeight="1">
      <c r="A33" s="46" t="s">
        <v>179</v>
      </c>
      <c r="B33" s="247"/>
      <c r="C33" s="43" t="s">
        <v>403</v>
      </c>
      <c r="D33" s="43" t="s">
        <v>305</v>
      </c>
      <c r="E33" s="43">
        <v>0.02</v>
      </c>
      <c r="F33" s="76" t="s">
        <v>182</v>
      </c>
      <c r="G33" s="116">
        <v>1</v>
      </c>
      <c r="H33" s="43" t="s">
        <v>21</v>
      </c>
    </row>
    <row r="34" spans="1:8" s="9" customFormat="1" ht="99.75" customHeight="1">
      <c r="A34" s="74" t="s">
        <v>184</v>
      </c>
      <c r="B34" s="247"/>
      <c r="C34" s="33" t="s">
        <v>404</v>
      </c>
      <c r="D34" s="33" t="s">
        <v>186</v>
      </c>
      <c r="E34" s="33">
        <v>0.4</v>
      </c>
      <c r="F34" s="125" t="s">
        <v>187</v>
      </c>
      <c r="G34" s="126">
        <v>1</v>
      </c>
      <c r="H34" s="43" t="s">
        <v>405</v>
      </c>
    </row>
    <row r="35" spans="1:8" s="9" customFormat="1" ht="98.25" customHeight="1">
      <c r="A35" s="46" t="s">
        <v>189</v>
      </c>
      <c r="B35" s="247"/>
      <c r="C35" s="43" t="s">
        <v>406</v>
      </c>
      <c r="D35" s="43" t="s">
        <v>191</v>
      </c>
      <c r="E35" s="43">
        <v>0.01</v>
      </c>
      <c r="F35" s="76" t="s">
        <v>312</v>
      </c>
      <c r="G35" s="116">
        <v>1</v>
      </c>
      <c r="H35" s="43" t="s">
        <v>64</v>
      </c>
    </row>
    <row r="36" spans="1:8" s="9" customFormat="1" ht="84.75" customHeight="1">
      <c r="A36" s="46" t="s">
        <v>194</v>
      </c>
      <c r="B36" s="247"/>
      <c r="C36" s="127" t="s">
        <v>407</v>
      </c>
      <c r="D36" s="43" t="s">
        <v>196</v>
      </c>
      <c r="E36" s="43">
        <v>0.01</v>
      </c>
      <c r="F36" s="76" t="s">
        <v>197</v>
      </c>
      <c r="G36" s="116">
        <v>1</v>
      </c>
      <c r="H36" s="43" t="s">
        <v>64</v>
      </c>
    </row>
    <row r="37" spans="1:8" s="9" customFormat="1" ht="42" customHeight="1">
      <c r="A37" s="46" t="s">
        <v>198</v>
      </c>
      <c r="B37" s="247"/>
      <c r="C37" s="248" t="s">
        <v>199</v>
      </c>
      <c r="D37" s="248" t="s">
        <v>408</v>
      </c>
      <c r="E37" s="43">
        <v>0.04</v>
      </c>
      <c r="F37" s="76" t="s">
        <v>201</v>
      </c>
      <c r="G37" s="123">
        <f>G38/100</f>
        <v>1</v>
      </c>
      <c r="H37" s="43" t="s">
        <v>409</v>
      </c>
    </row>
    <row r="38" spans="1:8" s="9" customFormat="1" ht="198.75" customHeight="1">
      <c r="A38" s="46" t="s">
        <v>203</v>
      </c>
      <c r="B38" s="247"/>
      <c r="C38" s="249"/>
      <c r="D38" s="249"/>
      <c r="E38" s="43" t="s">
        <v>365</v>
      </c>
      <c r="F38" s="128" t="s">
        <v>204</v>
      </c>
      <c r="G38" s="116">
        <v>100</v>
      </c>
      <c r="H38" s="43" t="s">
        <v>205</v>
      </c>
    </row>
    <row r="39" spans="1:8" s="9" customFormat="1" ht="278.25" customHeight="1">
      <c r="A39" s="46" t="s">
        <v>206</v>
      </c>
      <c r="B39" s="247"/>
      <c r="C39" s="43" t="s">
        <v>207</v>
      </c>
      <c r="D39" s="43" t="s">
        <v>208</v>
      </c>
      <c r="E39" s="43">
        <v>0.01</v>
      </c>
      <c r="F39" s="43" t="s">
        <v>209</v>
      </c>
      <c r="G39" s="116">
        <v>1</v>
      </c>
      <c r="H39" s="43" t="s">
        <v>410</v>
      </c>
    </row>
    <row r="40" spans="1:8" s="9" customFormat="1" ht="232.5" customHeight="1">
      <c r="A40" s="78" t="s">
        <v>277</v>
      </c>
      <c r="B40" s="124" t="s">
        <v>350</v>
      </c>
      <c r="C40" s="111" t="s">
        <v>411</v>
      </c>
      <c r="D40" s="111" t="s">
        <v>352</v>
      </c>
      <c r="E40" s="129">
        <v>0.01</v>
      </c>
      <c r="F40" s="129" t="s">
        <v>353</v>
      </c>
      <c r="G40" s="116">
        <v>1</v>
      </c>
      <c r="H40" s="43" t="s">
        <v>412</v>
      </c>
    </row>
    <row r="41" spans="1:8" s="9" customFormat="1" ht="409.5">
      <c r="A41" s="78" t="s">
        <v>211</v>
      </c>
      <c r="B41" s="115" t="s">
        <v>413</v>
      </c>
      <c r="C41" s="70" t="s">
        <v>414</v>
      </c>
      <c r="D41" s="70" t="s">
        <v>214</v>
      </c>
      <c r="E41" s="43">
        <v>0.05</v>
      </c>
      <c r="F41" s="76" t="s">
        <v>215</v>
      </c>
      <c r="G41" s="116">
        <v>1</v>
      </c>
      <c r="H41" s="43" t="s">
        <v>412</v>
      </c>
    </row>
    <row r="42" spans="1:8" s="9" customFormat="1" ht="63">
      <c r="A42" s="81" t="s">
        <v>357</v>
      </c>
      <c r="B42" s="83" t="s">
        <v>415</v>
      </c>
      <c r="C42" s="83" t="s">
        <v>416</v>
      </c>
      <c r="D42" s="83" t="s">
        <v>360</v>
      </c>
      <c r="E42" s="83">
        <v>0.05</v>
      </c>
      <c r="F42" s="83" t="s">
        <v>361</v>
      </c>
      <c r="G42" s="116">
        <v>1</v>
      </c>
      <c r="H42" s="83" t="s">
        <v>417</v>
      </c>
    </row>
    <row r="43" spans="1:8">
      <c r="B43" s="90"/>
    </row>
    <row r="44" spans="1:8">
      <c r="B44" s="90"/>
    </row>
    <row r="45" spans="1:8">
      <c r="B45" s="90"/>
    </row>
  </sheetData>
  <sheetProtection sheet="1" objects="1" scenarios="1"/>
  <mergeCells count="11">
    <mergeCell ref="A1:H1"/>
    <mergeCell ref="D3:F3"/>
    <mergeCell ref="B5:B20"/>
    <mergeCell ref="B21:B23"/>
    <mergeCell ref="B26:B39"/>
    <mergeCell ref="C8:C10"/>
    <mergeCell ref="C12:C14"/>
    <mergeCell ref="C16:C18"/>
    <mergeCell ref="C27:C29"/>
    <mergeCell ref="C37:C38"/>
    <mergeCell ref="D37:D3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214"/>
  <sheetViews>
    <sheetView view="pageBreakPreview" zoomScale="55" zoomScaleNormal="55" zoomScaleSheetLayoutView="55" workbookViewId="0">
      <pane ySplit="5" topLeftCell="A6" activePane="bottomLeft" state="frozen"/>
      <selection pane="bottomLeft" activeCell="F14" sqref="F14"/>
    </sheetView>
  </sheetViews>
  <sheetFormatPr defaultColWidth="9" defaultRowHeight="15.75" outlineLevelRow="1"/>
  <cols>
    <col min="1" max="1" width="13.28515625" style="3" customWidth="1"/>
    <col min="2" max="2" width="58.5703125" style="4" customWidth="1"/>
    <col min="3" max="3" width="71.28515625" style="5" customWidth="1"/>
    <col min="4" max="4" width="45.5703125" style="5" customWidth="1"/>
    <col min="5" max="5" width="14.85546875" style="6" customWidth="1"/>
    <col min="6" max="6" width="17.42578125" style="5" customWidth="1"/>
    <col min="7" max="7" width="32.85546875" style="7" customWidth="1"/>
    <col min="8" max="8" width="29.85546875" style="8" customWidth="1"/>
    <col min="9" max="12" width="28.5703125" style="8" customWidth="1"/>
    <col min="13" max="13" width="63.42578125" style="9" customWidth="1"/>
    <col min="14" max="14" width="44" style="236" customWidth="1"/>
    <col min="15" max="15" width="59.7109375" style="236" customWidth="1"/>
  </cols>
  <sheetData>
    <row r="1" spans="1:16" s="1" customFormat="1" ht="35.25" customHeight="1">
      <c r="A1" s="10" t="s">
        <v>939</v>
      </c>
      <c r="B1" s="11"/>
      <c r="C1" s="10"/>
      <c r="D1" s="10"/>
      <c r="E1" s="12"/>
      <c r="F1" s="10"/>
      <c r="G1" s="10"/>
      <c r="H1" s="12"/>
      <c r="I1" s="12"/>
      <c r="J1" s="12"/>
      <c r="K1" s="12"/>
      <c r="L1" s="12"/>
      <c r="M1" s="57" t="s">
        <v>516</v>
      </c>
      <c r="N1" s="237"/>
      <c r="O1" s="237"/>
    </row>
    <row r="2" spans="1:16" s="2" customFormat="1" ht="35.25" customHeight="1" outlineLevel="1">
      <c r="A2" s="13" t="s">
        <v>517</v>
      </c>
      <c r="C2" s="14" t="s">
        <v>518</v>
      </c>
      <c r="D2" s="15"/>
      <c r="E2" s="16" t="s">
        <v>519</v>
      </c>
      <c r="F2" s="17">
        <f>AVERAGE(H7:K7)</f>
        <v>0.99550000000000005</v>
      </c>
      <c r="G2" s="16"/>
      <c r="H2" s="18"/>
      <c r="I2" s="21"/>
      <c r="J2" s="21"/>
      <c r="K2" s="18"/>
      <c r="L2" s="18"/>
      <c r="M2" s="57" t="s">
        <v>518</v>
      </c>
      <c r="N2" s="239"/>
      <c r="O2" s="239"/>
      <c r="P2" s="58"/>
    </row>
    <row r="3" spans="1:16" s="2" customFormat="1" ht="35.25" customHeight="1" outlineLevel="1">
      <c r="A3" s="15" t="s">
        <v>520</v>
      </c>
      <c r="B3" s="19"/>
      <c r="C3" s="20" t="s">
        <v>521</v>
      </c>
      <c r="D3" s="21"/>
      <c r="E3" s="18"/>
      <c r="F3" s="21"/>
      <c r="G3" s="21"/>
      <c r="H3" s="18"/>
      <c r="I3" s="18"/>
      <c r="J3" s="18"/>
      <c r="K3" s="18"/>
      <c r="L3" s="18"/>
      <c r="M3" s="57" t="s">
        <v>522</v>
      </c>
      <c r="N3" s="237"/>
      <c r="O3" s="237"/>
    </row>
    <row r="4" spans="1:16" ht="35.25" customHeight="1">
      <c r="A4" s="22"/>
      <c r="B4" s="23"/>
      <c r="C4" s="22"/>
      <c r="D4" s="22"/>
      <c r="E4" s="24"/>
      <c r="F4" s="22"/>
      <c r="G4" s="22"/>
      <c r="H4" s="24"/>
      <c r="I4" s="24"/>
      <c r="J4" s="24"/>
      <c r="K4" s="24"/>
      <c r="L4" s="24"/>
      <c r="M4" s="57" t="s">
        <v>523</v>
      </c>
    </row>
    <row r="5" spans="1:16" ht="65.25" customHeight="1">
      <c r="A5" s="25" t="s">
        <v>1</v>
      </c>
      <c r="B5" s="26" t="s">
        <v>2</v>
      </c>
      <c r="C5" s="27" t="s">
        <v>3</v>
      </c>
      <c r="D5" s="27" t="s">
        <v>4</v>
      </c>
      <c r="E5" s="27" t="s">
        <v>5</v>
      </c>
      <c r="F5" s="27" t="s">
        <v>6</v>
      </c>
      <c r="G5" s="27" t="s">
        <v>524</v>
      </c>
      <c r="H5" s="28" t="s">
        <v>525</v>
      </c>
      <c r="I5" s="28" t="s">
        <v>526</v>
      </c>
      <c r="J5" s="28" t="s">
        <v>527</v>
      </c>
      <c r="K5" s="28" t="s">
        <v>528</v>
      </c>
      <c r="L5" s="28" t="s">
        <v>529</v>
      </c>
      <c r="M5" s="57" t="s">
        <v>521</v>
      </c>
    </row>
    <row r="6" spans="1:16" ht="41.25" customHeight="1">
      <c r="A6" s="29"/>
      <c r="B6" s="30"/>
      <c r="C6" s="31"/>
      <c r="D6" s="31"/>
      <c r="E6" s="255" t="s">
        <v>530</v>
      </c>
      <c r="F6" s="255"/>
      <c r="G6" s="27"/>
      <c r="H6" s="28" t="s">
        <v>531</v>
      </c>
      <c r="I6" s="28" t="s">
        <v>531</v>
      </c>
      <c r="J6" s="28" t="s">
        <v>532</v>
      </c>
      <c r="K6" s="28" t="s">
        <v>532</v>
      </c>
      <c r="L6" s="28"/>
    </row>
    <row r="7" spans="1:16" ht="61.5" customHeight="1">
      <c r="A7" s="29"/>
      <c r="B7" s="30"/>
      <c r="C7" s="31"/>
      <c r="D7" s="32"/>
      <c r="E7" s="256" t="s">
        <v>533</v>
      </c>
      <c r="F7" s="257"/>
      <c r="G7" s="33" t="s">
        <v>217</v>
      </c>
      <c r="H7" s="34">
        <f>$E9*H9+$E208*H208+$E212*H212</f>
        <v>1</v>
      </c>
      <c r="I7" s="34">
        <f>$E9*I9+$E208*I208+$E212*I212</f>
        <v>0.9820000000000001</v>
      </c>
      <c r="J7" s="34">
        <f>$E9*J9+$E208*J208+$E212*J212</f>
        <v>1</v>
      </c>
      <c r="K7" s="34">
        <f>$E9*K9+$E208*K208+$E212*K212</f>
        <v>1</v>
      </c>
      <c r="L7" s="28"/>
    </row>
    <row r="8" spans="1:16" ht="61.5" customHeight="1" outlineLevel="1">
      <c r="A8" s="35"/>
      <c r="B8" s="36"/>
      <c r="C8" s="37"/>
      <c r="D8" s="38"/>
      <c r="E8" s="258" t="s">
        <v>534</v>
      </c>
      <c r="F8" s="258"/>
      <c r="G8" s="39" t="s">
        <v>535</v>
      </c>
      <c r="H8" s="40" t="s">
        <v>536</v>
      </c>
      <c r="I8" s="40" t="s">
        <v>537</v>
      </c>
      <c r="J8" s="40" t="s">
        <v>537</v>
      </c>
      <c r="K8" s="40" t="s">
        <v>538</v>
      </c>
      <c r="L8" s="28"/>
    </row>
    <row r="9" spans="1:16" ht="117" customHeight="1">
      <c r="A9" s="41" t="s">
        <v>51</v>
      </c>
      <c r="B9" s="42" t="s">
        <v>539</v>
      </c>
      <c r="C9" s="43" t="s">
        <v>12</v>
      </c>
      <c r="D9" s="44" t="s">
        <v>13</v>
      </c>
      <c r="E9" s="45">
        <v>0.9</v>
      </c>
      <c r="F9" s="43" t="s">
        <v>14</v>
      </c>
      <c r="G9" s="43" t="s">
        <v>540</v>
      </c>
      <c r="H9" s="34">
        <f>$E10*H10+$E79*H79+$E92*H92+$E98*H98+$E104*H104+$E113*H113+$E199*H199+$E204*H204</f>
        <v>1</v>
      </c>
      <c r="I9" s="34">
        <f>$E10*I10+$E79*I79+$E92*I92+$E98*I98+$E104*I104+$E113*I113+$E199*I199+$E204*I204</f>
        <v>0.98</v>
      </c>
      <c r="J9" s="34">
        <f>$E10*J10+$E79*J79+$E92*J92+$E98*J98+$E104*J104+$E113*J113+$E199*J199+$E204*J204</f>
        <v>1</v>
      </c>
      <c r="K9" s="34">
        <f>$E10*K10+$E79*K79+$E92*K92+$E98*K98+$E104*K104+$E113*K113+$E199*K199+$E204*K204</f>
        <v>1</v>
      </c>
      <c r="L9" s="28"/>
    </row>
    <row r="10" spans="1:16" ht="76.5" customHeight="1">
      <c r="A10" s="41" t="s">
        <v>16</v>
      </c>
      <c r="B10" s="260" t="s">
        <v>221</v>
      </c>
      <c r="C10" s="43" t="s">
        <v>222</v>
      </c>
      <c r="D10" s="43" t="s">
        <v>223</v>
      </c>
      <c r="E10" s="45">
        <v>0.05</v>
      </c>
      <c r="F10" s="43" t="s">
        <v>951</v>
      </c>
      <c r="G10" s="43" t="s">
        <v>541</v>
      </c>
      <c r="H10" s="34">
        <f>$E11*H11+$E17*H17+$E22*H22+$E26*H26+$E32*H32+$E36*H36+$E50*H50+$E56*H56+$E67*H67+$E73*H73</f>
        <v>0.99999999999999989</v>
      </c>
      <c r="I10" s="34">
        <f>$E11*I11+$E17*I17+$E22*I22+$E26*I26+$E32*I32+$E36*I36+$E50*I50+$E56*I56+$E67*I67+$E73*I73</f>
        <v>0.6</v>
      </c>
      <c r="J10" s="34">
        <f>$E11*J11+$E17*J17+$E22*J22+$E26*J26+$E32*J32+$E36*J36+$E50*J50+$E56*J56+$E67*J67+$E73*J73</f>
        <v>0.99999999999999989</v>
      </c>
      <c r="K10" s="34">
        <f>$E11*K11+$E17*K17+$E22*K22+$E26*K26+$E32*K32+$E36*K36+$E50*K50+$E56*K56+$E67*K67+$E73*K73</f>
        <v>0.99999999999999989</v>
      </c>
      <c r="L10" s="28"/>
    </row>
    <row r="11" spans="1:16" ht="117.75" customHeight="1">
      <c r="A11" s="259" t="s">
        <v>60</v>
      </c>
      <c r="B11" s="261"/>
      <c r="C11" s="197" t="s">
        <v>225</v>
      </c>
      <c r="D11" s="247" t="s">
        <v>226</v>
      </c>
      <c r="E11" s="45">
        <v>0.1</v>
      </c>
      <c r="F11" s="43" t="s">
        <v>818</v>
      </c>
      <c r="G11" s="43" t="s">
        <v>132</v>
      </c>
      <c r="H11" s="48">
        <v>1</v>
      </c>
      <c r="I11" s="48">
        <v>0</v>
      </c>
      <c r="J11" s="48">
        <v>1</v>
      </c>
      <c r="K11" s="48">
        <v>1</v>
      </c>
      <c r="L11" s="28"/>
      <c r="N11" s="238" t="s">
        <v>899</v>
      </c>
      <c r="O11" s="238" t="s">
        <v>898</v>
      </c>
    </row>
    <row r="12" spans="1:16" s="2" customFormat="1" ht="21" customHeight="1" outlineLevel="1">
      <c r="A12" s="259"/>
      <c r="B12" s="261"/>
      <c r="C12" s="49" t="s">
        <v>542</v>
      </c>
      <c r="D12" s="247"/>
      <c r="E12" s="50"/>
      <c r="F12" s="49"/>
      <c r="G12" s="51"/>
      <c r="H12" s="52"/>
      <c r="I12" s="52"/>
      <c r="J12" s="52"/>
      <c r="K12" s="52"/>
      <c r="L12" s="28"/>
      <c r="M12" s="263" t="s">
        <v>543</v>
      </c>
      <c r="N12" s="238"/>
      <c r="O12" s="238"/>
    </row>
    <row r="13" spans="1:16" s="2" customFormat="1" ht="35.25" customHeight="1" outlineLevel="1">
      <c r="A13" s="259"/>
      <c r="B13" s="261"/>
      <c r="C13" s="49" t="s">
        <v>953</v>
      </c>
      <c r="D13" s="247"/>
      <c r="E13" s="50"/>
      <c r="F13" s="49"/>
      <c r="G13" s="51"/>
      <c r="H13" s="52"/>
      <c r="I13" s="60"/>
      <c r="J13" s="52"/>
      <c r="K13" s="52"/>
      <c r="L13" s="28"/>
      <c r="M13" s="263"/>
      <c r="N13" s="238"/>
      <c r="O13" s="238"/>
    </row>
    <row r="14" spans="1:16" s="2" customFormat="1" ht="22.5" customHeight="1" outlineLevel="1">
      <c r="A14" s="259"/>
      <c r="B14" s="261"/>
      <c r="C14" s="49" t="s">
        <v>632</v>
      </c>
      <c r="D14" s="247"/>
      <c r="E14" s="50"/>
      <c r="F14" s="49"/>
      <c r="G14" s="51"/>
      <c r="H14" s="52"/>
      <c r="I14" s="52"/>
      <c r="J14" s="52"/>
      <c r="K14" s="52"/>
      <c r="L14" s="28"/>
      <c r="M14" s="263"/>
      <c r="N14" s="238"/>
      <c r="O14" s="238"/>
    </row>
    <row r="15" spans="1:16" s="2" customFormat="1" ht="21.75" customHeight="1" outlineLevel="1">
      <c r="A15" s="259"/>
      <c r="B15" s="261"/>
      <c r="C15" s="49" t="s">
        <v>633</v>
      </c>
      <c r="D15" s="247"/>
      <c r="E15" s="50"/>
      <c r="F15" s="49"/>
      <c r="G15" s="51"/>
      <c r="H15" s="52"/>
      <c r="I15" s="52"/>
      <c r="J15" s="52"/>
      <c r="K15" s="52"/>
      <c r="L15" s="28"/>
      <c r="M15" s="263"/>
      <c r="N15" s="238"/>
      <c r="O15" s="238"/>
    </row>
    <row r="16" spans="1:16" s="2" customFormat="1" ht="42.75" customHeight="1" outlineLevel="1">
      <c r="A16" s="259"/>
      <c r="B16" s="261"/>
      <c r="C16" s="49" t="s">
        <v>634</v>
      </c>
      <c r="D16" s="247"/>
      <c r="E16" s="50"/>
      <c r="F16" s="49"/>
      <c r="G16" s="51"/>
      <c r="H16" s="52"/>
      <c r="I16" s="52"/>
      <c r="J16" s="52"/>
      <c r="K16" s="52"/>
      <c r="L16" s="28"/>
      <c r="M16" s="263"/>
      <c r="N16" s="238"/>
      <c r="O16" s="238"/>
    </row>
    <row r="17" spans="1:15" ht="40.5" customHeight="1">
      <c r="A17" s="46" t="s">
        <v>65</v>
      </c>
      <c r="B17" s="261"/>
      <c r="C17" s="262" t="s">
        <v>228</v>
      </c>
      <c r="D17" s="43" t="s">
        <v>229</v>
      </c>
      <c r="E17" s="45">
        <v>0.1</v>
      </c>
      <c r="F17" s="43" t="s">
        <v>230</v>
      </c>
      <c r="G17" s="43" t="s">
        <v>544</v>
      </c>
      <c r="H17" s="53">
        <f>H18/H19</f>
        <v>1</v>
      </c>
      <c r="I17" s="53">
        <f>I18/I19</f>
        <v>1</v>
      </c>
      <c r="J17" s="53">
        <f>J18/J19</f>
        <v>1</v>
      </c>
      <c r="K17" s="53">
        <f>K18/K19</f>
        <v>1</v>
      </c>
      <c r="L17" s="28"/>
      <c r="M17" s="61"/>
      <c r="N17" s="238" t="s">
        <v>900</v>
      </c>
      <c r="O17" s="238" t="s">
        <v>917</v>
      </c>
    </row>
    <row r="18" spans="1:15" ht="46.5" customHeight="1">
      <c r="A18" s="46" t="s">
        <v>232</v>
      </c>
      <c r="B18" s="261"/>
      <c r="C18" s="262"/>
      <c r="D18" s="43" t="s">
        <v>233</v>
      </c>
      <c r="E18" s="45" t="s">
        <v>12</v>
      </c>
      <c r="F18" s="43" t="s">
        <v>234</v>
      </c>
      <c r="G18" s="43" t="s">
        <v>205</v>
      </c>
      <c r="H18" s="48">
        <v>1</v>
      </c>
      <c r="I18" s="48">
        <v>1</v>
      </c>
      <c r="J18" s="48">
        <v>1</v>
      </c>
      <c r="K18" s="48">
        <v>1</v>
      </c>
      <c r="L18" s="28"/>
      <c r="N18" s="238" t="s">
        <v>900</v>
      </c>
      <c r="O18" s="238" t="s">
        <v>917</v>
      </c>
    </row>
    <row r="19" spans="1:15" ht="36.75" customHeight="1">
      <c r="A19" s="46" t="s">
        <v>235</v>
      </c>
      <c r="B19" s="261"/>
      <c r="C19" s="262"/>
      <c r="D19" s="43" t="s">
        <v>236</v>
      </c>
      <c r="E19" s="45" t="s">
        <v>12</v>
      </c>
      <c r="F19" s="43" t="s">
        <v>237</v>
      </c>
      <c r="G19" s="43" t="s">
        <v>205</v>
      </c>
      <c r="H19" s="48">
        <v>1</v>
      </c>
      <c r="I19" s="48">
        <v>1</v>
      </c>
      <c r="J19" s="48">
        <v>1</v>
      </c>
      <c r="K19" s="48">
        <v>1</v>
      </c>
      <c r="L19" s="28"/>
      <c r="N19" s="238" t="s">
        <v>900</v>
      </c>
      <c r="O19" s="238" t="s">
        <v>917</v>
      </c>
    </row>
    <row r="20" spans="1:15" s="2" customFormat="1" ht="46.5" customHeight="1" outlineLevel="1">
      <c r="A20" s="54"/>
      <c r="B20" s="261"/>
      <c r="C20" s="49" t="s">
        <v>545</v>
      </c>
      <c r="D20" s="49"/>
      <c r="E20" s="50"/>
      <c r="F20" s="49"/>
      <c r="G20" s="49"/>
      <c r="H20" s="52" t="s">
        <v>546</v>
      </c>
      <c r="I20" s="52" t="s">
        <v>546</v>
      </c>
      <c r="J20" s="52"/>
      <c r="K20" s="52"/>
      <c r="L20" s="28"/>
      <c r="M20" s="263" t="s">
        <v>547</v>
      </c>
      <c r="N20" s="238"/>
      <c r="O20" s="238"/>
    </row>
    <row r="21" spans="1:15" s="2" customFormat="1" ht="30" customHeight="1" outlineLevel="1">
      <c r="A21" s="54"/>
      <c r="B21" s="261"/>
      <c r="C21" s="49" t="s">
        <v>635</v>
      </c>
      <c r="D21" s="49"/>
      <c r="E21" s="50"/>
      <c r="F21" s="49"/>
      <c r="G21" s="49"/>
      <c r="H21" s="52" t="s">
        <v>546</v>
      </c>
      <c r="I21" s="52" t="s">
        <v>548</v>
      </c>
      <c r="J21" s="52"/>
      <c r="K21" s="52"/>
      <c r="L21" s="28"/>
      <c r="M21" s="263"/>
      <c r="N21" s="238"/>
      <c r="O21" s="238"/>
    </row>
    <row r="22" spans="1:15" ht="141" customHeight="1">
      <c r="A22" s="46" t="s">
        <v>69</v>
      </c>
      <c r="B22" s="261"/>
      <c r="C22" s="44" t="s">
        <v>238</v>
      </c>
      <c r="D22" s="247" t="s">
        <v>549</v>
      </c>
      <c r="E22" s="45">
        <v>0.1</v>
      </c>
      <c r="F22" s="43" t="s">
        <v>68</v>
      </c>
      <c r="G22" s="43" t="s">
        <v>132</v>
      </c>
      <c r="H22" s="48">
        <v>1</v>
      </c>
      <c r="I22" s="48">
        <v>1</v>
      </c>
      <c r="J22" s="48">
        <v>1</v>
      </c>
      <c r="K22" s="48">
        <v>1</v>
      </c>
      <c r="L22" s="28"/>
      <c r="N22" s="238" t="s">
        <v>901</v>
      </c>
      <c r="O22" s="238" t="s">
        <v>898</v>
      </c>
    </row>
    <row r="23" spans="1:15" s="2" customFormat="1" ht="27.75" customHeight="1" outlineLevel="1">
      <c r="A23" s="54"/>
      <c r="B23" s="261"/>
      <c r="C23" s="49" t="s">
        <v>550</v>
      </c>
      <c r="D23" s="247"/>
      <c r="E23" s="50"/>
      <c r="F23" s="49"/>
      <c r="G23" s="49"/>
      <c r="H23" s="52" t="s">
        <v>546</v>
      </c>
      <c r="I23" s="52" t="s">
        <v>546</v>
      </c>
      <c r="J23" s="52"/>
      <c r="K23" s="52"/>
      <c r="L23" s="28"/>
      <c r="M23" s="58"/>
      <c r="N23" s="238"/>
      <c r="O23" s="238"/>
    </row>
    <row r="24" spans="1:15" s="2" customFormat="1" ht="26.25" customHeight="1" outlineLevel="1">
      <c r="A24" s="54"/>
      <c r="B24" s="261"/>
      <c r="C24" s="49" t="s">
        <v>636</v>
      </c>
      <c r="D24" s="247"/>
      <c r="E24" s="50"/>
      <c r="F24" s="49"/>
      <c r="G24" s="49"/>
      <c r="H24" s="52" t="s">
        <v>546</v>
      </c>
      <c r="I24" s="52" t="s">
        <v>548</v>
      </c>
      <c r="J24" s="52"/>
      <c r="K24" s="52"/>
      <c r="L24" s="28"/>
      <c r="M24" s="58"/>
      <c r="N24" s="238"/>
      <c r="O24" s="238"/>
    </row>
    <row r="25" spans="1:15" s="2" customFormat="1" ht="51.75" customHeight="1" outlineLevel="1">
      <c r="A25" s="54"/>
      <c r="B25" s="261"/>
      <c r="C25" s="49" t="s">
        <v>637</v>
      </c>
      <c r="D25" s="247"/>
      <c r="E25" s="50"/>
      <c r="F25" s="49"/>
      <c r="G25" s="49"/>
      <c r="H25" s="52" t="s">
        <v>548</v>
      </c>
      <c r="I25" s="52" t="s">
        <v>546</v>
      </c>
      <c r="J25" s="52"/>
      <c r="K25" s="52"/>
      <c r="L25" s="28"/>
      <c r="M25" s="58"/>
      <c r="N25" s="238"/>
      <c r="O25" s="238"/>
    </row>
    <row r="26" spans="1:15" ht="73.5" customHeight="1">
      <c r="A26" s="46" t="s">
        <v>81</v>
      </c>
      <c r="B26" s="261"/>
      <c r="C26" s="262" t="s">
        <v>70</v>
      </c>
      <c r="D26" s="43" t="s">
        <v>239</v>
      </c>
      <c r="E26" s="45">
        <v>0.1</v>
      </c>
      <c r="F26" s="43" t="s">
        <v>72</v>
      </c>
      <c r="G26" s="43" t="s">
        <v>551</v>
      </c>
      <c r="H26" s="55">
        <f>IF(OR(H27=0,H28=0),0,$E27*H27+$E28*H28)</f>
        <v>1</v>
      </c>
      <c r="I26" s="55">
        <f>IF(OR(I27=0,I28=0),0,$E27*I27+$E28*I28)</f>
        <v>1</v>
      </c>
      <c r="J26" s="55">
        <f>IF(OR(J27=0,J28=0),0,$E27*J27+$E28*J28)</f>
        <v>1</v>
      </c>
      <c r="K26" s="55">
        <f>IF(OR(K27=0,K28=0),0,$E27*K27+$E28*K28)</f>
        <v>1</v>
      </c>
      <c r="L26" s="28"/>
      <c r="M26" s="9" t="s">
        <v>552</v>
      </c>
      <c r="N26" s="238" t="s">
        <v>902</v>
      </c>
      <c r="O26" s="238" t="s">
        <v>898</v>
      </c>
    </row>
    <row r="27" spans="1:15" ht="84" customHeight="1">
      <c r="A27" s="46" t="s">
        <v>241</v>
      </c>
      <c r="B27" s="261"/>
      <c r="C27" s="262"/>
      <c r="D27" s="43" t="s">
        <v>75</v>
      </c>
      <c r="E27" s="45">
        <v>0.5</v>
      </c>
      <c r="F27" s="43" t="s">
        <v>76</v>
      </c>
      <c r="G27" s="43" t="s">
        <v>21</v>
      </c>
      <c r="H27" s="48">
        <v>1</v>
      </c>
      <c r="I27" s="48">
        <v>1</v>
      </c>
      <c r="J27" s="48">
        <v>1</v>
      </c>
      <c r="K27" s="48">
        <v>1</v>
      </c>
      <c r="L27" s="28"/>
      <c r="N27" s="238" t="s">
        <v>902</v>
      </c>
      <c r="O27" s="238" t="s">
        <v>898</v>
      </c>
    </row>
    <row r="28" spans="1:15" ht="72" customHeight="1">
      <c r="A28" s="46" t="s">
        <v>242</v>
      </c>
      <c r="B28" s="261"/>
      <c r="C28" s="262"/>
      <c r="D28" s="43" t="s">
        <v>243</v>
      </c>
      <c r="E28" s="45">
        <v>0.5</v>
      </c>
      <c r="F28" s="43" t="s">
        <v>79</v>
      </c>
      <c r="G28" s="43" t="s">
        <v>21</v>
      </c>
      <c r="H28" s="45">
        <v>1</v>
      </c>
      <c r="I28" s="45">
        <v>1</v>
      </c>
      <c r="J28" s="45">
        <v>1</v>
      </c>
      <c r="K28" s="45">
        <v>1</v>
      </c>
      <c r="L28" s="28"/>
      <c r="M28" s="9" t="s">
        <v>553</v>
      </c>
      <c r="N28" s="238" t="s">
        <v>902</v>
      </c>
      <c r="O28" s="238" t="s">
        <v>898</v>
      </c>
    </row>
    <row r="29" spans="1:15" s="2" customFormat="1" ht="29.1" customHeight="1" outlineLevel="1">
      <c r="A29" s="54"/>
      <c r="B29" s="261"/>
      <c r="C29" s="49" t="s">
        <v>554</v>
      </c>
      <c r="D29" s="49"/>
      <c r="E29" s="50"/>
      <c r="F29" s="49"/>
      <c r="G29" s="49"/>
      <c r="H29" s="52" t="s">
        <v>546</v>
      </c>
      <c r="I29" s="52" t="s">
        <v>546</v>
      </c>
      <c r="J29" s="52"/>
      <c r="K29" s="52"/>
      <c r="L29" s="28"/>
      <c r="M29" s="58"/>
      <c r="N29" s="238"/>
      <c r="O29" s="238"/>
    </row>
    <row r="30" spans="1:15" s="2" customFormat="1" ht="84.75" customHeight="1" outlineLevel="1">
      <c r="A30" s="54"/>
      <c r="B30" s="261"/>
      <c r="C30" s="49" t="s">
        <v>638</v>
      </c>
      <c r="D30" s="49"/>
      <c r="E30" s="50"/>
      <c r="F30" s="49"/>
      <c r="G30" s="49"/>
      <c r="H30" s="52" t="s">
        <v>546</v>
      </c>
      <c r="I30" s="52" t="s">
        <v>548</v>
      </c>
      <c r="J30" s="52"/>
      <c r="K30" s="52"/>
      <c r="L30" s="28"/>
      <c r="M30" s="58"/>
      <c r="N30" s="238"/>
      <c r="O30" s="238"/>
    </row>
    <row r="31" spans="1:15" s="2" customFormat="1" ht="51.75" customHeight="1" outlineLevel="1">
      <c r="A31" s="54"/>
      <c r="B31" s="261"/>
      <c r="C31" s="49" t="s">
        <v>639</v>
      </c>
      <c r="D31" s="49"/>
      <c r="E31" s="50"/>
      <c r="F31" s="49"/>
      <c r="G31" s="49"/>
      <c r="H31" s="52" t="s">
        <v>546</v>
      </c>
      <c r="I31" s="52" t="s">
        <v>546</v>
      </c>
      <c r="J31" s="52"/>
      <c r="K31" s="52"/>
      <c r="L31" s="28"/>
      <c r="M31" s="58"/>
      <c r="N31" s="238"/>
      <c r="O31" s="238"/>
    </row>
    <row r="32" spans="1:15" ht="103.5" customHeight="1">
      <c r="A32" s="46" t="s">
        <v>86</v>
      </c>
      <c r="B32" s="261"/>
      <c r="C32" s="44" t="s">
        <v>82</v>
      </c>
      <c r="D32" s="43" t="s">
        <v>555</v>
      </c>
      <c r="E32" s="45">
        <v>0.1</v>
      </c>
      <c r="F32" s="56" t="s">
        <v>84</v>
      </c>
      <c r="G32" s="43" t="s">
        <v>21</v>
      </c>
      <c r="H32" s="48">
        <v>1</v>
      </c>
      <c r="I32" s="48">
        <v>1</v>
      </c>
      <c r="J32" s="48">
        <v>1</v>
      </c>
      <c r="K32" s="48">
        <v>1</v>
      </c>
      <c r="L32" s="28"/>
      <c r="N32" s="238" t="s">
        <v>903</v>
      </c>
      <c r="O32" s="238" t="s">
        <v>904</v>
      </c>
    </row>
    <row r="33" spans="1:15" s="2" customFormat="1" ht="33.950000000000003" customHeight="1" outlineLevel="1">
      <c r="A33" s="54"/>
      <c r="B33" s="261"/>
      <c r="C33" s="49" t="s">
        <v>556</v>
      </c>
      <c r="D33" s="49"/>
      <c r="E33" s="50"/>
      <c r="F33" s="49"/>
      <c r="G33" s="49"/>
      <c r="H33" s="52" t="s">
        <v>546</v>
      </c>
      <c r="I33" s="52" t="s">
        <v>546</v>
      </c>
      <c r="J33" s="52"/>
      <c r="K33" s="52"/>
      <c r="L33" s="28"/>
      <c r="M33" s="58"/>
      <c r="N33" s="238"/>
      <c r="O33" s="238"/>
    </row>
    <row r="34" spans="1:15" s="2" customFormat="1" ht="33.950000000000003" customHeight="1" outlineLevel="1">
      <c r="A34" s="54"/>
      <c r="B34" s="261"/>
      <c r="C34" s="49" t="s">
        <v>640</v>
      </c>
      <c r="D34" s="49"/>
      <c r="E34" s="50"/>
      <c r="F34" s="49"/>
      <c r="G34" s="49"/>
      <c r="H34" s="52" t="s">
        <v>546</v>
      </c>
      <c r="I34" s="52" t="s">
        <v>548</v>
      </c>
      <c r="J34" s="52"/>
      <c r="K34" s="52"/>
      <c r="L34" s="28"/>
      <c r="M34" s="58"/>
      <c r="N34" s="238"/>
      <c r="O34" s="238"/>
    </row>
    <row r="35" spans="1:15" s="2" customFormat="1" ht="36" customHeight="1" outlineLevel="1">
      <c r="A35" s="54"/>
      <c r="B35" s="261"/>
      <c r="C35" s="49" t="s">
        <v>641</v>
      </c>
      <c r="D35" s="49"/>
      <c r="E35" s="50"/>
      <c r="F35" s="49"/>
      <c r="G35" s="49"/>
      <c r="H35" s="52" t="s">
        <v>546</v>
      </c>
      <c r="I35" s="52" t="s">
        <v>546</v>
      </c>
      <c r="J35" s="52"/>
      <c r="K35" s="52"/>
      <c r="L35" s="28"/>
      <c r="M35" s="58"/>
      <c r="N35" s="238"/>
      <c r="O35" s="238"/>
    </row>
    <row r="36" spans="1:15" ht="153.75" customHeight="1">
      <c r="A36" s="46" t="s">
        <v>98</v>
      </c>
      <c r="B36" s="261"/>
      <c r="C36" s="262" t="s">
        <v>246</v>
      </c>
      <c r="D36" s="43" t="s">
        <v>247</v>
      </c>
      <c r="E36" s="45">
        <v>0.1</v>
      </c>
      <c r="F36" s="43" t="s">
        <v>89</v>
      </c>
      <c r="G36" s="33" t="s">
        <v>557</v>
      </c>
      <c r="H36" s="53">
        <f>IF(OR(H37=0,H38=0),0,$E37*H37+$E38*H38)</f>
        <v>1</v>
      </c>
      <c r="I36" s="53">
        <f>IF(OR(I37=0,I38=0),0,$E37*I37+$E38*I38)</f>
        <v>1</v>
      </c>
      <c r="J36" s="53">
        <f>IF(OR(J37=0,J38=0),0,$E37*J37+$E38*J38)</f>
        <v>1</v>
      </c>
      <c r="K36" s="53">
        <f>IF(OR(K37=0,K38=0),0,$E37*K37+$E38*K38)</f>
        <v>1</v>
      </c>
      <c r="L36" s="28"/>
      <c r="M36" s="9" t="s">
        <v>558</v>
      </c>
      <c r="N36" s="238" t="s">
        <v>905</v>
      </c>
      <c r="O36" s="238" t="s">
        <v>904</v>
      </c>
    </row>
    <row r="37" spans="1:15" ht="122.25" customHeight="1">
      <c r="A37" s="46" t="s">
        <v>249</v>
      </c>
      <c r="B37" s="261"/>
      <c r="C37" s="262"/>
      <c r="D37" s="43" t="s">
        <v>92</v>
      </c>
      <c r="E37" s="45">
        <v>0.5</v>
      </c>
      <c r="F37" s="43" t="s">
        <v>93</v>
      </c>
      <c r="G37" s="43" t="s">
        <v>85</v>
      </c>
      <c r="H37" s="48">
        <v>1</v>
      </c>
      <c r="I37" s="48">
        <v>1</v>
      </c>
      <c r="J37" s="48">
        <v>1</v>
      </c>
      <c r="K37" s="48">
        <v>1</v>
      </c>
      <c r="L37" s="28"/>
      <c r="N37" s="238" t="s">
        <v>905</v>
      </c>
      <c r="O37" s="238" t="s">
        <v>904</v>
      </c>
    </row>
    <row r="38" spans="1:15" ht="136.5" customHeight="1">
      <c r="A38" s="46" t="s">
        <v>251</v>
      </c>
      <c r="B38" s="261"/>
      <c r="C38" s="262"/>
      <c r="D38" s="43" t="s">
        <v>559</v>
      </c>
      <c r="E38" s="45">
        <v>0.5</v>
      </c>
      <c r="F38" s="43" t="s">
        <v>97</v>
      </c>
      <c r="G38" s="43" t="s">
        <v>64</v>
      </c>
      <c r="H38" s="48">
        <v>1</v>
      </c>
      <c r="I38" s="48">
        <v>1</v>
      </c>
      <c r="J38" s="48">
        <v>1</v>
      </c>
      <c r="K38" s="48">
        <v>1</v>
      </c>
      <c r="L38" s="28"/>
      <c r="N38" s="238" t="s">
        <v>905</v>
      </c>
      <c r="O38" s="238" t="s">
        <v>904</v>
      </c>
    </row>
    <row r="39" spans="1:15" s="2" customFormat="1" ht="27.95" customHeight="1" outlineLevel="1">
      <c r="A39" s="54"/>
      <c r="B39" s="261"/>
      <c r="C39" s="49" t="s">
        <v>560</v>
      </c>
      <c r="D39" s="49"/>
      <c r="E39" s="50"/>
      <c r="F39" s="49"/>
      <c r="G39" s="49"/>
      <c r="H39" s="52" t="s">
        <v>546</v>
      </c>
      <c r="I39" s="52" t="s">
        <v>546</v>
      </c>
      <c r="J39" s="52"/>
      <c r="K39" s="52"/>
      <c r="L39" s="28"/>
      <c r="M39" s="58"/>
      <c r="N39" s="238"/>
      <c r="O39" s="238"/>
    </row>
    <row r="40" spans="1:15" s="2" customFormat="1" ht="30" customHeight="1" outlineLevel="1">
      <c r="A40" s="54"/>
      <c r="B40" s="261"/>
      <c r="C40" s="49" t="s">
        <v>642</v>
      </c>
      <c r="D40" s="49"/>
      <c r="E40" s="50"/>
      <c r="F40" s="49"/>
      <c r="G40" s="49"/>
      <c r="H40" s="52" t="s">
        <v>546</v>
      </c>
      <c r="I40" s="52" t="s">
        <v>546</v>
      </c>
      <c r="J40" s="52"/>
      <c r="K40" s="52"/>
      <c r="L40" s="28"/>
      <c r="M40" s="58"/>
      <c r="N40" s="238"/>
      <c r="O40" s="238"/>
    </row>
    <row r="41" spans="1:15" s="2" customFormat="1" ht="33.950000000000003" customHeight="1" outlineLevel="1">
      <c r="A41" s="54"/>
      <c r="B41" s="261"/>
      <c r="C41" s="49" t="s">
        <v>643</v>
      </c>
      <c r="D41" s="49"/>
      <c r="E41" s="50"/>
      <c r="F41" s="49"/>
      <c r="G41" s="49"/>
      <c r="H41" s="52" t="s">
        <v>546</v>
      </c>
      <c r="I41" s="52" t="s">
        <v>546</v>
      </c>
      <c r="J41" s="52"/>
      <c r="K41" s="52"/>
      <c r="L41" s="28"/>
      <c r="M41" s="58"/>
      <c r="N41" s="238"/>
      <c r="O41" s="238"/>
    </row>
    <row r="42" spans="1:15" s="2" customFormat="1" ht="36" customHeight="1" outlineLevel="1">
      <c r="A42" s="54"/>
      <c r="B42" s="261"/>
      <c r="C42" s="49" t="s">
        <v>644</v>
      </c>
      <c r="D42" s="49"/>
      <c r="E42" s="50"/>
      <c r="F42" s="49"/>
      <c r="G42" s="49"/>
      <c r="H42" s="52" t="s">
        <v>546</v>
      </c>
      <c r="I42" s="52" t="s">
        <v>546</v>
      </c>
      <c r="J42" s="52"/>
      <c r="K42" s="52"/>
      <c r="L42" s="28"/>
      <c r="M42" s="58"/>
      <c r="N42" s="238"/>
      <c r="O42" s="238"/>
    </row>
    <row r="43" spans="1:15" s="2" customFormat="1" ht="33.950000000000003" customHeight="1" outlineLevel="1">
      <c r="A43" s="54"/>
      <c r="B43" s="261"/>
      <c r="C43" s="49" t="s">
        <v>645</v>
      </c>
      <c r="D43" s="49"/>
      <c r="E43" s="50"/>
      <c r="F43" s="49"/>
      <c r="G43" s="49"/>
      <c r="H43" s="52" t="s">
        <v>546</v>
      </c>
      <c r="I43" s="52" t="s">
        <v>546</v>
      </c>
      <c r="J43" s="52"/>
      <c r="K43" s="52"/>
      <c r="L43" s="28"/>
      <c r="M43" s="58"/>
      <c r="N43" s="238"/>
      <c r="O43" s="238"/>
    </row>
    <row r="44" spans="1:15" s="2" customFormat="1" ht="36" customHeight="1" outlineLevel="1">
      <c r="A44" s="54"/>
      <c r="B44" s="261"/>
      <c r="C44" s="49" t="s">
        <v>646</v>
      </c>
      <c r="D44" s="49"/>
      <c r="E44" s="50"/>
      <c r="F44" s="49"/>
      <c r="G44" s="49"/>
      <c r="H44" s="52" t="s">
        <v>546</v>
      </c>
      <c r="I44" s="52" t="s">
        <v>546</v>
      </c>
      <c r="J44" s="52"/>
      <c r="K44" s="52"/>
      <c r="L44" s="28"/>
      <c r="M44" s="58"/>
      <c r="N44" s="238"/>
      <c r="O44" s="238"/>
    </row>
    <row r="45" spans="1:15" s="2" customFormat="1" ht="33" customHeight="1" outlineLevel="1">
      <c r="A45" s="54"/>
      <c r="B45" s="261"/>
      <c r="C45" s="49" t="s">
        <v>647</v>
      </c>
      <c r="D45" s="49"/>
      <c r="E45" s="50"/>
      <c r="F45" s="49"/>
      <c r="G45" s="49"/>
      <c r="H45" s="52" t="s">
        <v>546</v>
      </c>
      <c r="I45" s="52" t="s">
        <v>546</v>
      </c>
      <c r="J45" s="52"/>
      <c r="K45" s="52"/>
      <c r="L45" s="28"/>
      <c r="M45" s="58"/>
      <c r="N45" s="238"/>
      <c r="O45" s="238"/>
    </row>
    <row r="46" spans="1:15" s="2" customFormat="1" ht="36" customHeight="1" outlineLevel="1">
      <c r="A46" s="54"/>
      <c r="B46" s="261"/>
      <c r="C46" s="49" t="s">
        <v>648</v>
      </c>
      <c r="D46" s="49"/>
      <c r="E46" s="50"/>
      <c r="F46" s="49"/>
      <c r="G46" s="49"/>
      <c r="H46" s="52" t="s">
        <v>546</v>
      </c>
      <c r="I46" s="52" t="s">
        <v>548</v>
      </c>
      <c r="J46" s="52"/>
      <c r="K46" s="52"/>
      <c r="L46" s="28"/>
      <c r="M46" s="58"/>
      <c r="N46" s="238"/>
      <c r="O46" s="238"/>
    </row>
    <row r="47" spans="1:15" s="2" customFormat="1" ht="36" customHeight="1" outlineLevel="1">
      <c r="A47" s="54"/>
      <c r="B47" s="261"/>
      <c r="C47" s="49" t="s">
        <v>649</v>
      </c>
      <c r="D47" s="49"/>
      <c r="E47" s="50"/>
      <c r="F47" s="49"/>
      <c r="G47" s="49"/>
      <c r="H47" s="52" t="s">
        <v>546</v>
      </c>
      <c r="I47" s="52" t="s">
        <v>546</v>
      </c>
      <c r="J47" s="52"/>
      <c r="K47" s="52"/>
      <c r="L47" s="28"/>
      <c r="M47" s="58"/>
      <c r="N47" s="238"/>
      <c r="O47" s="238"/>
    </row>
    <row r="48" spans="1:15" s="2" customFormat="1" ht="66" customHeight="1" outlineLevel="1">
      <c r="A48" s="54"/>
      <c r="B48" s="261"/>
      <c r="C48" s="49" t="s">
        <v>650</v>
      </c>
      <c r="D48" s="49"/>
      <c r="E48" s="50"/>
      <c r="F48" s="49"/>
      <c r="G48" s="49"/>
      <c r="H48" s="52" t="s">
        <v>546</v>
      </c>
      <c r="I48" s="52" t="s">
        <v>548</v>
      </c>
      <c r="J48" s="52"/>
      <c r="K48" s="52"/>
      <c r="L48" s="28"/>
      <c r="M48" s="58"/>
      <c r="N48" s="238"/>
      <c r="O48" s="238"/>
    </row>
    <row r="49" spans="1:15" s="2" customFormat="1" ht="51.75" customHeight="1" outlineLevel="1">
      <c r="A49" s="54"/>
      <c r="B49" s="261"/>
      <c r="C49" s="49" t="s">
        <v>651</v>
      </c>
      <c r="D49" s="49"/>
      <c r="E49" s="50"/>
      <c r="F49" s="49"/>
      <c r="G49" s="49"/>
      <c r="H49" s="52" t="s">
        <v>546</v>
      </c>
      <c r="I49" s="52" t="s">
        <v>546</v>
      </c>
      <c r="J49" s="52"/>
      <c r="K49" s="52"/>
      <c r="L49" s="28"/>
      <c r="M49" s="58"/>
      <c r="N49" s="238"/>
      <c r="O49" s="238"/>
    </row>
    <row r="50" spans="1:15" ht="135.75" customHeight="1">
      <c r="A50" s="46" t="s">
        <v>103</v>
      </c>
      <c r="B50" s="261"/>
      <c r="C50" s="44" t="s">
        <v>99</v>
      </c>
      <c r="D50" s="43" t="s">
        <v>100</v>
      </c>
      <c r="E50" s="45">
        <v>0.1</v>
      </c>
      <c r="F50" s="43" t="s">
        <v>101</v>
      </c>
      <c r="G50" s="43" t="s">
        <v>85</v>
      </c>
      <c r="H50" s="48">
        <v>1</v>
      </c>
      <c r="I50" s="48">
        <v>1</v>
      </c>
      <c r="J50" s="48">
        <v>1</v>
      </c>
      <c r="K50" s="48">
        <v>1</v>
      </c>
      <c r="L50" s="28"/>
      <c r="M50" s="9" t="s">
        <v>561</v>
      </c>
      <c r="N50" s="238" t="s">
        <v>906</v>
      </c>
      <c r="O50" s="238" t="s">
        <v>904</v>
      </c>
    </row>
    <row r="51" spans="1:15" s="2" customFormat="1" ht="35.1" customHeight="1" outlineLevel="1">
      <c r="A51" s="54"/>
      <c r="B51" s="261"/>
      <c r="C51" s="49" t="s">
        <v>562</v>
      </c>
      <c r="D51" s="49"/>
      <c r="E51" s="50"/>
      <c r="F51" s="49"/>
      <c r="G51" s="49"/>
      <c r="H51" s="52" t="s">
        <v>546</v>
      </c>
      <c r="I51" s="52" t="s">
        <v>546</v>
      </c>
      <c r="J51" s="52"/>
      <c r="K51" s="52"/>
      <c r="L51" s="28"/>
      <c r="M51" s="58"/>
      <c r="N51" s="238"/>
      <c r="O51" s="238"/>
    </row>
    <row r="52" spans="1:15" s="2" customFormat="1" ht="41.25" customHeight="1" outlineLevel="1">
      <c r="A52" s="54"/>
      <c r="B52" s="261"/>
      <c r="C52" s="49" t="s">
        <v>652</v>
      </c>
      <c r="D52" s="49"/>
      <c r="E52" s="50"/>
      <c r="F52" s="49"/>
      <c r="G52" s="49"/>
      <c r="H52" s="52" t="s">
        <v>546</v>
      </c>
      <c r="I52" s="52" t="s">
        <v>548</v>
      </c>
      <c r="J52" s="52"/>
      <c r="K52" s="52"/>
      <c r="L52" s="28"/>
      <c r="M52" s="58"/>
      <c r="N52" s="238"/>
      <c r="O52" s="238"/>
    </row>
    <row r="53" spans="1:15" s="2" customFormat="1" ht="39.75" customHeight="1" outlineLevel="1">
      <c r="A53" s="54"/>
      <c r="B53" s="261"/>
      <c r="C53" s="49" t="s">
        <v>653</v>
      </c>
      <c r="D53" s="49"/>
      <c r="E53" s="50"/>
      <c r="F53" s="49"/>
      <c r="G53" s="49"/>
      <c r="H53" s="52" t="s">
        <v>546</v>
      </c>
      <c r="I53" s="52" t="s">
        <v>548</v>
      </c>
      <c r="J53" s="52"/>
      <c r="K53" s="52"/>
      <c r="L53" s="28"/>
      <c r="M53" s="58"/>
      <c r="N53" s="238"/>
      <c r="O53" s="238"/>
    </row>
    <row r="54" spans="1:15" s="2" customFormat="1" ht="41.25" customHeight="1" outlineLevel="1">
      <c r="A54" s="54"/>
      <c r="B54" s="261"/>
      <c r="C54" s="49" t="s">
        <v>654</v>
      </c>
      <c r="D54" s="49"/>
      <c r="E54" s="50"/>
      <c r="F54" s="49"/>
      <c r="G54" s="49"/>
      <c r="H54" s="52" t="s">
        <v>546</v>
      </c>
      <c r="I54" s="52" t="s">
        <v>548</v>
      </c>
      <c r="J54" s="52"/>
      <c r="K54" s="52"/>
      <c r="L54" s="28"/>
      <c r="M54" s="58"/>
      <c r="N54" s="238"/>
      <c r="O54" s="238"/>
    </row>
    <row r="55" spans="1:15" s="2" customFormat="1" ht="38.25" customHeight="1" outlineLevel="1">
      <c r="A55" s="54"/>
      <c r="B55" s="261"/>
      <c r="C55" s="49" t="s">
        <v>655</v>
      </c>
      <c r="D55" s="49"/>
      <c r="E55" s="50"/>
      <c r="F55" s="49"/>
      <c r="G55" s="49"/>
      <c r="H55" s="52" t="s">
        <v>546</v>
      </c>
      <c r="I55" s="52" t="s">
        <v>548</v>
      </c>
      <c r="J55" s="52"/>
      <c r="K55" s="52"/>
      <c r="L55" s="28"/>
      <c r="M55" s="58"/>
      <c r="N55" s="238"/>
      <c r="O55" s="238"/>
    </row>
    <row r="56" spans="1:15" ht="168.75" customHeight="1">
      <c r="A56" s="46" t="s">
        <v>115</v>
      </c>
      <c r="B56" s="261"/>
      <c r="C56" s="262" t="s">
        <v>254</v>
      </c>
      <c r="D56" s="43" t="s">
        <v>563</v>
      </c>
      <c r="E56" s="45">
        <v>0.1</v>
      </c>
      <c r="F56" s="43" t="s">
        <v>106</v>
      </c>
      <c r="G56" s="43" t="s">
        <v>564</v>
      </c>
      <c r="H56" s="53">
        <f>IF(OR(H57=0,H58=0),0,$E57*H57+$E58*H58)</f>
        <v>1</v>
      </c>
      <c r="I56" s="53">
        <f>IF(OR(I57=0,I58=0),0,$E57*I57+$E58*I58)</f>
        <v>0</v>
      </c>
      <c r="J56" s="53">
        <f>IF(OR(J57=0,J58=0),0,$E57*J57+$E58*J58)</f>
        <v>1</v>
      </c>
      <c r="K56" s="53">
        <f>IF(OR(K57=0,K58=0),0,$E57*K57+$E58*K58)</f>
        <v>1</v>
      </c>
      <c r="L56" s="28"/>
      <c r="M56" s="9" t="s">
        <v>565</v>
      </c>
      <c r="N56" s="238" t="s">
        <v>907</v>
      </c>
      <c r="O56" s="238" t="s">
        <v>898</v>
      </c>
    </row>
    <row r="57" spans="1:15" ht="103.5" customHeight="1">
      <c r="A57" s="46" t="s">
        <v>256</v>
      </c>
      <c r="B57" s="261"/>
      <c r="C57" s="262"/>
      <c r="D57" s="43" t="s">
        <v>257</v>
      </c>
      <c r="E57" s="45">
        <v>0.5</v>
      </c>
      <c r="F57" s="43" t="s">
        <v>110</v>
      </c>
      <c r="G57" s="43" t="s">
        <v>85</v>
      </c>
      <c r="H57" s="48">
        <v>1</v>
      </c>
      <c r="I57" s="48">
        <v>1</v>
      </c>
      <c r="J57" s="48">
        <v>1</v>
      </c>
      <c r="K57" s="48">
        <v>1</v>
      </c>
      <c r="L57" s="28"/>
      <c r="M57" s="9" t="s">
        <v>553</v>
      </c>
      <c r="N57" s="238" t="s">
        <v>907</v>
      </c>
      <c r="O57" s="238" t="s">
        <v>898</v>
      </c>
    </row>
    <row r="58" spans="1:15" ht="141" customHeight="1">
      <c r="A58" s="46" t="s">
        <v>259</v>
      </c>
      <c r="B58" s="261"/>
      <c r="C58" s="262"/>
      <c r="D58" s="43" t="s">
        <v>113</v>
      </c>
      <c r="E58" s="45">
        <v>0.5</v>
      </c>
      <c r="F58" s="43" t="s">
        <v>114</v>
      </c>
      <c r="G58" s="43" t="s">
        <v>64</v>
      </c>
      <c r="H58" s="45">
        <v>1</v>
      </c>
      <c r="I58" s="45">
        <v>0</v>
      </c>
      <c r="J58" s="45">
        <v>1</v>
      </c>
      <c r="K58" s="45">
        <v>1</v>
      </c>
      <c r="L58" s="28"/>
      <c r="N58" s="238" t="s">
        <v>907</v>
      </c>
      <c r="O58" s="238" t="s">
        <v>898</v>
      </c>
    </row>
    <row r="59" spans="1:15" s="2" customFormat="1" ht="35.25" customHeight="1" outlineLevel="1">
      <c r="A59" s="54"/>
      <c r="B59" s="261"/>
      <c r="C59" s="49" t="s">
        <v>566</v>
      </c>
      <c r="D59" s="49"/>
      <c r="E59" s="50"/>
      <c r="F59" s="49"/>
      <c r="G59" s="49"/>
      <c r="H59" s="52" t="s">
        <v>546</v>
      </c>
      <c r="I59" s="52" t="s">
        <v>546</v>
      </c>
      <c r="J59" s="52"/>
      <c r="K59" s="52"/>
      <c r="L59" s="28"/>
      <c r="M59" s="58"/>
      <c r="N59" s="238"/>
      <c r="O59" s="238"/>
    </row>
    <row r="60" spans="1:15" s="2" customFormat="1" ht="39.75" customHeight="1" outlineLevel="1">
      <c r="A60" s="54"/>
      <c r="B60" s="261"/>
      <c r="C60" s="49" t="s">
        <v>656</v>
      </c>
      <c r="D60" s="49"/>
      <c r="E60" s="50"/>
      <c r="F60" s="49"/>
      <c r="G60" s="49"/>
      <c r="H60" s="52" t="s">
        <v>546</v>
      </c>
      <c r="I60" s="52" t="s">
        <v>546</v>
      </c>
      <c r="J60" s="52"/>
      <c r="K60" s="52"/>
      <c r="L60" s="28"/>
      <c r="M60" s="58"/>
      <c r="N60" s="238"/>
      <c r="O60" s="238"/>
    </row>
    <row r="61" spans="1:15" s="2" customFormat="1" ht="26.25" customHeight="1" outlineLevel="1">
      <c r="A61" s="54"/>
      <c r="B61" s="261"/>
      <c r="C61" s="49" t="s">
        <v>657</v>
      </c>
      <c r="D61" s="49"/>
      <c r="E61" s="50"/>
      <c r="F61" s="49"/>
      <c r="G61" s="49"/>
      <c r="H61" s="52" t="s">
        <v>546</v>
      </c>
      <c r="I61" s="52" t="s">
        <v>546</v>
      </c>
      <c r="J61" s="52"/>
      <c r="K61" s="52"/>
      <c r="L61" s="28"/>
      <c r="M61" s="58"/>
      <c r="N61" s="238"/>
      <c r="O61" s="238"/>
    </row>
    <row r="62" spans="1:15" s="2" customFormat="1" ht="38.25" customHeight="1" outlineLevel="1">
      <c r="A62" s="54"/>
      <c r="B62" s="261"/>
      <c r="C62" s="49" t="s">
        <v>658</v>
      </c>
      <c r="D62" s="49"/>
      <c r="E62" s="50"/>
      <c r="F62" s="49"/>
      <c r="G62" s="49"/>
      <c r="H62" s="52" t="s">
        <v>546</v>
      </c>
      <c r="I62" s="52" t="s">
        <v>567</v>
      </c>
      <c r="J62" s="52"/>
      <c r="K62" s="52"/>
      <c r="L62" s="28"/>
      <c r="M62" s="58"/>
      <c r="N62" s="238"/>
      <c r="O62" s="238"/>
    </row>
    <row r="63" spans="1:15" s="2" customFormat="1" ht="39.75" customHeight="1" outlineLevel="1">
      <c r="A63" s="54"/>
      <c r="B63" s="261"/>
      <c r="C63" s="49" t="s">
        <v>659</v>
      </c>
      <c r="D63" s="49"/>
      <c r="E63" s="50"/>
      <c r="F63" s="49"/>
      <c r="G63" s="49"/>
      <c r="H63" s="52" t="s">
        <v>546</v>
      </c>
      <c r="I63" s="52" t="s">
        <v>546</v>
      </c>
      <c r="J63" s="52"/>
      <c r="K63" s="52"/>
      <c r="L63" s="28"/>
      <c r="M63" s="58"/>
      <c r="N63" s="238"/>
      <c r="O63" s="238"/>
    </row>
    <row r="64" spans="1:15" s="2" customFormat="1" ht="40.5" customHeight="1" outlineLevel="1">
      <c r="A64" s="54"/>
      <c r="B64" s="261"/>
      <c r="C64" s="49" t="s">
        <v>660</v>
      </c>
      <c r="D64" s="49"/>
      <c r="E64" s="50"/>
      <c r="F64" s="49"/>
      <c r="G64" s="49"/>
      <c r="H64" s="52" t="s">
        <v>546</v>
      </c>
      <c r="I64" s="52" t="s">
        <v>548</v>
      </c>
      <c r="J64" s="52"/>
      <c r="K64" s="52"/>
      <c r="L64" s="28"/>
      <c r="M64" s="58"/>
      <c r="N64" s="238"/>
      <c r="O64" s="238"/>
    </row>
    <row r="65" spans="1:15" s="2" customFormat="1" ht="39.950000000000003" customHeight="1" outlineLevel="1">
      <c r="A65" s="54"/>
      <c r="B65" s="261"/>
      <c r="C65" s="49" t="s">
        <v>661</v>
      </c>
      <c r="D65" s="49"/>
      <c r="E65" s="50"/>
      <c r="F65" s="49"/>
      <c r="G65" s="49"/>
      <c r="H65" s="52" t="s">
        <v>546</v>
      </c>
      <c r="I65" s="52" t="s">
        <v>548</v>
      </c>
      <c r="J65" s="52"/>
      <c r="K65" s="52"/>
      <c r="L65" s="28"/>
      <c r="M65" s="58"/>
      <c r="N65" s="238"/>
      <c r="O65" s="238"/>
    </row>
    <row r="66" spans="1:15" s="2" customFormat="1" ht="38.25" customHeight="1" outlineLevel="1">
      <c r="A66" s="54"/>
      <c r="B66" s="261"/>
      <c r="C66" s="49" t="s">
        <v>662</v>
      </c>
      <c r="D66" s="49"/>
      <c r="E66" s="50"/>
      <c r="F66" s="49"/>
      <c r="G66" s="49"/>
      <c r="H66" s="52" t="s">
        <v>546</v>
      </c>
      <c r="I66" s="52" t="s">
        <v>548</v>
      </c>
      <c r="J66" s="52"/>
      <c r="K66" s="52"/>
      <c r="L66" s="28"/>
      <c r="M66" s="58"/>
      <c r="N66" s="238"/>
      <c r="O66" s="238"/>
    </row>
    <row r="67" spans="1:15" ht="150.75" customHeight="1">
      <c r="A67" s="46" t="s">
        <v>119</v>
      </c>
      <c r="B67" s="261"/>
      <c r="C67" s="43" t="s">
        <v>663</v>
      </c>
      <c r="D67" s="43" t="s">
        <v>261</v>
      </c>
      <c r="E67" s="45">
        <v>0.1</v>
      </c>
      <c r="F67" s="43" t="s">
        <v>118</v>
      </c>
      <c r="G67" s="43" t="s">
        <v>85</v>
      </c>
      <c r="H67" s="48">
        <v>1</v>
      </c>
      <c r="I67" s="48">
        <v>0</v>
      </c>
      <c r="J67" s="48">
        <v>1</v>
      </c>
      <c r="K67" s="48">
        <v>1</v>
      </c>
      <c r="L67" s="28"/>
      <c r="M67" s="9" t="s">
        <v>553</v>
      </c>
      <c r="N67" s="238" t="s">
        <v>908</v>
      </c>
      <c r="O67" s="238" t="s">
        <v>898</v>
      </c>
    </row>
    <row r="68" spans="1:15" s="2" customFormat="1" ht="32.1" customHeight="1" outlineLevel="1">
      <c r="A68" s="54"/>
      <c r="B68" s="261"/>
      <c r="C68" s="49" t="s">
        <v>568</v>
      </c>
      <c r="D68" s="49"/>
      <c r="E68" s="50"/>
      <c r="F68" s="49"/>
      <c r="G68" s="49"/>
      <c r="H68" s="52" t="s">
        <v>546</v>
      </c>
      <c r="I68" s="52" t="s">
        <v>546</v>
      </c>
      <c r="J68" s="52"/>
      <c r="K68" s="52"/>
      <c r="L68" s="28"/>
      <c r="M68" s="58"/>
      <c r="N68" s="238"/>
      <c r="O68" s="238"/>
    </row>
    <row r="69" spans="1:15" s="2" customFormat="1" ht="36" customHeight="1" outlineLevel="1">
      <c r="A69" s="54"/>
      <c r="B69" s="261"/>
      <c r="C69" s="49" t="s">
        <v>664</v>
      </c>
      <c r="D69" s="49"/>
      <c r="E69" s="50"/>
      <c r="F69" s="49"/>
      <c r="G69" s="49"/>
      <c r="H69" s="52" t="s">
        <v>546</v>
      </c>
      <c r="I69" s="52" t="s">
        <v>546</v>
      </c>
      <c r="J69" s="52"/>
      <c r="K69" s="52"/>
      <c r="L69" s="28"/>
      <c r="M69" s="58"/>
      <c r="N69" s="238"/>
      <c r="O69" s="238"/>
    </row>
    <row r="70" spans="1:15" s="2" customFormat="1" ht="27" customHeight="1" outlineLevel="1">
      <c r="A70" s="54"/>
      <c r="B70" s="261"/>
      <c r="C70" s="49" t="s">
        <v>665</v>
      </c>
      <c r="D70" s="49"/>
      <c r="E70" s="50"/>
      <c r="F70" s="49"/>
      <c r="G70" s="49"/>
      <c r="H70" s="52" t="s">
        <v>546</v>
      </c>
      <c r="I70" s="52" t="s">
        <v>546</v>
      </c>
      <c r="J70" s="52"/>
      <c r="K70" s="52"/>
      <c r="L70" s="28"/>
      <c r="M70" s="58"/>
      <c r="N70" s="238"/>
      <c r="O70" s="238"/>
    </row>
    <row r="71" spans="1:15" s="2" customFormat="1" ht="36" customHeight="1" outlineLevel="1">
      <c r="A71" s="54"/>
      <c r="B71" s="261"/>
      <c r="C71" s="49" t="s">
        <v>569</v>
      </c>
      <c r="D71" s="49"/>
      <c r="E71" s="50"/>
      <c r="F71" s="49"/>
      <c r="G71" s="49"/>
      <c r="H71" s="52" t="s">
        <v>546</v>
      </c>
      <c r="I71" s="52" t="s">
        <v>567</v>
      </c>
      <c r="J71" s="52"/>
      <c r="K71" s="52"/>
      <c r="L71" s="28"/>
      <c r="M71" s="58"/>
      <c r="N71" s="238"/>
      <c r="O71" s="238"/>
    </row>
    <row r="72" spans="1:15" s="2" customFormat="1" ht="36.950000000000003" customHeight="1" outlineLevel="1">
      <c r="A72" s="54"/>
      <c r="B72" s="261"/>
      <c r="C72" s="49" t="s">
        <v>666</v>
      </c>
      <c r="D72" s="49"/>
      <c r="E72" s="50"/>
      <c r="F72" s="49"/>
      <c r="G72" s="49"/>
      <c r="H72" s="52" t="s">
        <v>546</v>
      </c>
      <c r="I72" s="52" t="s">
        <v>567</v>
      </c>
      <c r="J72" s="52"/>
      <c r="K72" s="52"/>
      <c r="L72" s="28"/>
      <c r="M72" s="58"/>
      <c r="N72" s="238"/>
      <c r="O72" s="238"/>
    </row>
    <row r="73" spans="1:15" ht="123" customHeight="1">
      <c r="A73" s="46" t="s">
        <v>262</v>
      </c>
      <c r="B73" s="261"/>
      <c r="C73" s="44" t="s">
        <v>263</v>
      </c>
      <c r="D73" s="43" t="s">
        <v>121</v>
      </c>
      <c r="E73" s="45">
        <v>0.1</v>
      </c>
      <c r="F73" s="43" t="s">
        <v>122</v>
      </c>
      <c r="G73" s="43" t="s">
        <v>132</v>
      </c>
      <c r="H73" s="48">
        <v>1</v>
      </c>
      <c r="I73" s="48">
        <v>0</v>
      </c>
      <c r="J73" s="48">
        <v>1</v>
      </c>
      <c r="K73" s="48">
        <v>1</v>
      </c>
      <c r="L73" s="28"/>
      <c r="N73" s="238" t="s">
        <v>909</v>
      </c>
      <c r="O73" s="238" t="s">
        <v>910</v>
      </c>
    </row>
    <row r="74" spans="1:15" s="2" customFormat="1" ht="27.95" customHeight="1" outlineLevel="1">
      <c r="A74" s="54"/>
      <c r="B74" s="261"/>
      <c r="C74" s="49" t="s">
        <v>570</v>
      </c>
      <c r="D74" s="49"/>
      <c r="E74" s="50"/>
      <c r="F74" s="49"/>
      <c r="G74" s="49"/>
      <c r="H74" s="52" t="s">
        <v>546</v>
      </c>
      <c r="I74" s="52" t="s">
        <v>546</v>
      </c>
      <c r="J74" s="52"/>
      <c r="K74" s="52"/>
      <c r="L74" s="28"/>
      <c r="M74" s="58"/>
      <c r="N74" s="238"/>
      <c r="O74" s="238"/>
    </row>
    <row r="75" spans="1:15" s="2" customFormat="1" ht="24" customHeight="1" outlineLevel="1">
      <c r="A75" s="54"/>
      <c r="B75" s="261"/>
      <c r="C75" s="49" t="s">
        <v>667</v>
      </c>
      <c r="D75" s="49"/>
      <c r="E75" s="50"/>
      <c r="F75" s="49"/>
      <c r="G75" s="49"/>
      <c r="H75" s="52" t="s">
        <v>546</v>
      </c>
      <c r="I75" s="52" t="s">
        <v>546</v>
      </c>
      <c r="J75" s="52"/>
      <c r="K75" s="52"/>
      <c r="L75" s="28"/>
      <c r="M75" s="58"/>
      <c r="N75" s="238"/>
      <c r="O75" s="238"/>
    </row>
    <row r="76" spans="1:15" s="2" customFormat="1" ht="27" customHeight="1" outlineLevel="1">
      <c r="A76" s="54"/>
      <c r="B76" s="261"/>
      <c r="C76" s="49" t="s">
        <v>668</v>
      </c>
      <c r="D76" s="49"/>
      <c r="E76" s="50"/>
      <c r="F76" s="49"/>
      <c r="G76" s="49"/>
      <c r="H76" s="52" t="s">
        <v>546</v>
      </c>
      <c r="I76" s="52" t="s">
        <v>546</v>
      </c>
      <c r="J76" s="52"/>
      <c r="K76" s="52"/>
      <c r="L76" s="28"/>
      <c r="M76" s="58"/>
      <c r="N76" s="238"/>
      <c r="O76" s="238"/>
    </row>
    <row r="77" spans="1:15" s="2" customFormat="1" ht="26.1" customHeight="1" outlineLevel="1">
      <c r="A77" s="54"/>
      <c r="B77" s="261"/>
      <c r="C77" s="49" t="s">
        <v>669</v>
      </c>
      <c r="D77" s="49"/>
      <c r="E77" s="50"/>
      <c r="F77" s="49"/>
      <c r="G77" s="49"/>
      <c r="H77" s="52" t="s">
        <v>546</v>
      </c>
      <c r="I77" s="52" t="s">
        <v>567</v>
      </c>
      <c r="J77" s="52"/>
      <c r="K77" s="52"/>
      <c r="L77" s="28"/>
      <c r="M77" s="58"/>
      <c r="N77" s="238"/>
      <c r="O77" s="238"/>
    </row>
    <row r="78" spans="1:15" s="2" customFormat="1" ht="26.1" customHeight="1" outlineLevel="1">
      <c r="A78" s="54"/>
      <c r="B78" s="261"/>
      <c r="C78" s="49" t="s">
        <v>670</v>
      </c>
      <c r="D78" s="49"/>
      <c r="E78" s="50"/>
      <c r="F78" s="49"/>
      <c r="G78" s="49"/>
      <c r="H78" s="52" t="s">
        <v>546</v>
      </c>
      <c r="I78" s="52" t="s">
        <v>567</v>
      </c>
      <c r="J78" s="52"/>
      <c r="K78" s="52"/>
      <c r="L78" s="28"/>
      <c r="M78" s="58"/>
      <c r="N78" s="238"/>
      <c r="O78" s="238"/>
    </row>
    <row r="79" spans="1:15" ht="55.5" customHeight="1">
      <c r="A79" s="46" t="s">
        <v>22</v>
      </c>
      <c r="B79" s="260" t="s">
        <v>264</v>
      </c>
      <c r="C79" s="43" t="s">
        <v>265</v>
      </c>
      <c r="D79" s="43" t="s">
        <v>125</v>
      </c>
      <c r="E79" s="45">
        <v>0.01</v>
      </c>
      <c r="F79" s="43" t="s">
        <v>126</v>
      </c>
      <c r="G79" s="43" t="s">
        <v>127</v>
      </c>
      <c r="H79" s="53">
        <f>$E80*H80+$E87*H87</f>
        <v>1</v>
      </c>
      <c r="I79" s="53">
        <f>$E80*I80+$E87*I87</f>
        <v>1</v>
      </c>
      <c r="J79" s="53">
        <f>$E80*J80+$E87*J87</f>
        <v>1</v>
      </c>
      <c r="K79" s="53">
        <f>$E80*K80+$E87*K87</f>
        <v>1</v>
      </c>
      <c r="L79" s="28"/>
      <c r="N79" s="238"/>
      <c r="O79" s="238"/>
    </row>
    <row r="80" spans="1:15" ht="138.75" customHeight="1">
      <c r="A80" s="62" t="s">
        <v>128</v>
      </c>
      <c r="B80" s="261"/>
      <c r="C80" s="44" t="s">
        <v>266</v>
      </c>
      <c r="D80" s="43" t="s">
        <v>130</v>
      </c>
      <c r="E80" s="45">
        <v>0.5</v>
      </c>
      <c r="F80" s="43" t="s">
        <v>131</v>
      </c>
      <c r="G80" s="43" t="s">
        <v>132</v>
      </c>
      <c r="H80" s="48">
        <v>1</v>
      </c>
      <c r="I80" s="48">
        <v>1</v>
      </c>
      <c r="J80" s="48">
        <v>1</v>
      </c>
      <c r="K80" s="48">
        <v>1</v>
      </c>
      <c r="L80" s="28"/>
      <c r="N80" s="238" t="s">
        <v>911</v>
      </c>
      <c r="O80" s="238" t="s">
        <v>910</v>
      </c>
    </row>
    <row r="81" spans="1:15" s="2" customFormat="1" ht="29.25" customHeight="1" outlineLevel="1">
      <c r="A81" s="63"/>
      <c r="B81" s="261"/>
      <c r="C81" s="49" t="s">
        <v>571</v>
      </c>
      <c r="D81" s="49"/>
      <c r="E81" s="50"/>
      <c r="F81" s="49"/>
      <c r="G81" s="49"/>
      <c r="H81" s="52" t="s">
        <v>546</v>
      </c>
      <c r="I81" s="52" t="s">
        <v>546</v>
      </c>
      <c r="J81" s="52"/>
      <c r="K81" s="52"/>
      <c r="L81" s="28"/>
      <c r="M81" s="58"/>
      <c r="N81" s="238"/>
      <c r="O81" s="238"/>
    </row>
    <row r="82" spans="1:15" s="2" customFormat="1" ht="37.5" customHeight="1" outlineLevel="1">
      <c r="A82" s="63"/>
      <c r="B82" s="261"/>
      <c r="C82" s="49" t="s">
        <v>671</v>
      </c>
      <c r="D82" s="49"/>
      <c r="E82" s="50"/>
      <c r="F82" s="49"/>
      <c r="G82" s="49"/>
      <c r="H82" s="52" t="s">
        <v>546</v>
      </c>
      <c r="I82" s="52" t="s">
        <v>546</v>
      </c>
      <c r="J82" s="52"/>
      <c r="K82" s="52"/>
      <c r="L82" s="28"/>
      <c r="M82" s="58"/>
      <c r="N82" s="238"/>
      <c r="O82" s="238"/>
    </row>
    <row r="83" spans="1:15" s="2" customFormat="1" ht="33.75" customHeight="1" outlineLevel="1">
      <c r="A83" s="63"/>
      <c r="B83" s="261"/>
      <c r="C83" s="49" t="s">
        <v>672</v>
      </c>
      <c r="D83" s="49"/>
      <c r="E83" s="50"/>
      <c r="F83" s="49"/>
      <c r="G83" s="49"/>
      <c r="H83" s="52" t="s">
        <v>546</v>
      </c>
      <c r="I83" s="52" t="s">
        <v>546</v>
      </c>
      <c r="J83" s="52"/>
      <c r="K83" s="52"/>
      <c r="L83" s="28"/>
      <c r="M83" s="58"/>
      <c r="N83" s="238"/>
      <c r="O83" s="238"/>
    </row>
    <row r="84" spans="1:15" s="2" customFormat="1" ht="29.25" customHeight="1" outlineLevel="1">
      <c r="A84" s="63"/>
      <c r="B84" s="261"/>
      <c r="C84" s="49" t="s">
        <v>673</v>
      </c>
      <c r="D84" s="49"/>
      <c r="E84" s="50"/>
      <c r="F84" s="49"/>
      <c r="G84" s="49"/>
      <c r="H84" s="52" t="s">
        <v>546</v>
      </c>
      <c r="I84" s="52" t="s">
        <v>546</v>
      </c>
      <c r="J84" s="52"/>
      <c r="K84" s="52"/>
      <c r="L84" s="28"/>
      <c r="M84" s="58"/>
      <c r="N84" s="238"/>
      <c r="O84" s="238"/>
    </row>
    <row r="85" spans="1:15" s="2" customFormat="1" ht="39" customHeight="1" outlineLevel="1">
      <c r="A85" s="63"/>
      <c r="B85" s="261"/>
      <c r="C85" s="49" t="s">
        <v>674</v>
      </c>
      <c r="D85" s="49"/>
      <c r="E85" s="50"/>
      <c r="F85" s="49"/>
      <c r="G85" s="49"/>
      <c r="H85" s="52" t="s">
        <v>546</v>
      </c>
      <c r="I85" s="52" t="s">
        <v>546</v>
      </c>
      <c r="J85" s="52"/>
      <c r="K85" s="52"/>
      <c r="L85" s="28"/>
      <c r="M85" s="58"/>
      <c r="N85" s="238"/>
      <c r="O85" s="238"/>
    </row>
    <row r="86" spans="1:15" s="2" customFormat="1" ht="36" customHeight="1" outlineLevel="1">
      <c r="A86" s="63"/>
      <c r="B86" s="261"/>
      <c r="C86" s="49" t="s">
        <v>675</v>
      </c>
      <c r="D86" s="49"/>
      <c r="E86" s="50"/>
      <c r="F86" s="49"/>
      <c r="G86" s="49"/>
      <c r="H86" s="52" t="s">
        <v>546</v>
      </c>
      <c r="I86" s="52" t="s">
        <v>546</v>
      </c>
      <c r="J86" s="52"/>
      <c r="K86" s="52"/>
      <c r="L86" s="28"/>
      <c r="M86" s="58"/>
      <c r="N86" s="238"/>
      <c r="O86" s="238"/>
    </row>
    <row r="87" spans="1:15" ht="105" customHeight="1">
      <c r="A87" s="62" t="s">
        <v>133</v>
      </c>
      <c r="B87" s="264"/>
      <c r="C87" s="44" t="s">
        <v>267</v>
      </c>
      <c r="D87" s="43" t="s">
        <v>268</v>
      </c>
      <c r="E87" s="45">
        <v>0.5</v>
      </c>
      <c r="F87" s="43" t="s">
        <v>136</v>
      </c>
      <c r="G87" s="43" t="s">
        <v>132</v>
      </c>
      <c r="H87" s="48">
        <v>1</v>
      </c>
      <c r="I87" s="48">
        <v>1</v>
      </c>
      <c r="J87" s="48">
        <v>1</v>
      </c>
      <c r="K87" s="48">
        <v>1</v>
      </c>
      <c r="L87" s="28"/>
      <c r="N87" s="238" t="s">
        <v>912</v>
      </c>
      <c r="O87" s="238" t="s">
        <v>917</v>
      </c>
    </row>
    <row r="88" spans="1:15" s="2" customFormat="1" ht="29.25" customHeight="1" outlineLevel="1">
      <c r="A88" s="63"/>
      <c r="B88" s="59"/>
      <c r="C88" s="49" t="s">
        <v>572</v>
      </c>
      <c r="D88" s="49"/>
      <c r="E88" s="50"/>
      <c r="F88" s="49"/>
      <c r="G88" s="49"/>
      <c r="H88" s="52" t="s">
        <v>546</v>
      </c>
      <c r="I88" s="52" t="s">
        <v>546</v>
      </c>
      <c r="J88" s="52"/>
      <c r="K88" s="52"/>
      <c r="L88" s="28"/>
      <c r="M88" s="58"/>
      <c r="N88" s="238"/>
      <c r="O88" s="238"/>
    </row>
    <row r="89" spans="1:15" s="2" customFormat="1" ht="39.75" customHeight="1" outlineLevel="1">
      <c r="A89" s="63"/>
      <c r="B89" s="59"/>
      <c r="C89" s="49" t="s">
        <v>676</v>
      </c>
      <c r="D89" s="49"/>
      <c r="E89" s="50"/>
      <c r="F89" s="49"/>
      <c r="G89" s="49"/>
      <c r="H89" s="52" t="s">
        <v>546</v>
      </c>
      <c r="I89" s="52" t="s">
        <v>546</v>
      </c>
      <c r="J89" s="52"/>
      <c r="K89" s="52"/>
      <c r="L89" s="28"/>
      <c r="M89" s="58"/>
      <c r="N89" s="238"/>
      <c r="O89" s="238"/>
    </row>
    <row r="90" spans="1:15" s="2" customFormat="1" ht="37.5" customHeight="1" outlineLevel="1">
      <c r="A90" s="63"/>
      <c r="B90" s="59"/>
      <c r="C90" s="49" t="s">
        <v>677</v>
      </c>
      <c r="D90" s="49"/>
      <c r="E90" s="50"/>
      <c r="F90" s="49"/>
      <c r="G90" s="49"/>
      <c r="H90" s="52" t="s">
        <v>546</v>
      </c>
      <c r="I90" s="52" t="s">
        <v>546</v>
      </c>
      <c r="J90" s="52"/>
      <c r="K90" s="52"/>
      <c r="L90" s="28"/>
      <c r="M90" s="58"/>
      <c r="N90" s="238"/>
      <c r="O90" s="238"/>
    </row>
    <row r="91" spans="1:15" s="2" customFormat="1" ht="37.5" customHeight="1" outlineLevel="1">
      <c r="A91" s="63"/>
      <c r="B91" s="59"/>
      <c r="C91" s="49" t="s">
        <v>678</v>
      </c>
      <c r="D91" s="49"/>
      <c r="E91" s="50"/>
      <c r="F91" s="49"/>
      <c r="G91" s="49"/>
      <c r="H91" s="52" t="s">
        <v>546</v>
      </c>
      <c r="I91" s="52" t="s">
        <v>546</v>
      </c>
      <c r="J91" s="52"/>
      <c r="K91" s="52"/>
      <c r="L91" s="28"/>
      <c r="M91" s="58"/>
      <c r="N91" s="238"/>
      <c r="O91" s="238"/>
    </row>
    <row r="92" spans="1:15" ht="168.75" customHeight="1">
      <c r="A92" s="62" t="s">
        <v>27</v>
      </c>
      <c r="B92" s="47" t="s">
        <v>269</v>
      </c>
      <c r="C92" s="44" t="s">
        <v>270</v>
      </c>
      <c r="D92" s="43" t="s">
        <v>139</v>
      </c>
      <c r="E92" s="45">
        <v>0.01</v>
      </c>
      <c r="F92" s="43" t="s">
        <v>897</v>
      </c>
      <c r="G92" s="43" t="s">
        <v>132</v>
      </c>
      <c r="H92" s="48">
        <v>1</v>
      </c>
      <c r="I92" s="48">
        <v>1</v>
      </c>
      <c r="J92" s="48">
        <v>1</v>
      </c>
      <c r="K92" s="48">
        <v>1</v>
      </c>
      <c r="L92" s="28"/>
      <c r="N92" s="238" t="s">
        <v>913</v>
      </c>
      <c r="O92" s="238" t="s">
        <v>917</v>
      </c>
    </row>
    <row r="93" spans="1:15" s="2" customFormat="1" ht="25.5" customHeight="1" outlineLevel="1">
      <c r="A93" s="63"/>
      <c r="B93" s="59"/>
      <c r="C93" s="49" t="s">
        <v>573</v>
      </c>
      <c r="D93" s="49"/>
      <c r="E93" s="50"/>
      <c r="F93" s="49"/>
      <c r="G93" s="49"/>
      <c r="H93" s="52" t="s">
        <v>546</v>
      </c>
      <c r="I93" s="52" t="s">
        <v>546</v>
      </c>
      <c r="J93" s="52"/>
      <c r="K93" s="52"/>
      <c r="L93" s="28"/>
      <c r="M93" s="58"/>
      <c r="N93" s="238"/>
      <c r="O93" s="238"/>
    </row>
    <row r="94" spans="1:15" s="2" customFormat="1" ht="25.5" customHeight="1" outlineLevel="1">
      <c r="A94" s="63"/>
      <c r="B94" s="59"/>
      <c r="C94" s="49" t="s">
        <v>679</v>
      </c>
      <c r="D94" s="49"/>
      <c r="E94" s="50"/>
      <c r="F94" s="49"/>
      <c r="G94" s="49"/>
      <c r="H94" s="52" t="s">
        <v>546</v>
      </c>
      <c r="I94" s="52" t="s">
        <v>546</v>
      </c>
      <c r="J94" s="52"/>
      <c r="K94" s="52"/>
      <c r="L94" s="28"/>
      <c r="M94" s="58"/>
      <c r="N94" s="238"/>
      <c r="O94" s="238"/>
    </row>
    <row r="95" spans="1:15" s="2" customFormat="1" ht="25.5" customHeight="1" outlineLevel="1">
      <c r="A95" s="63"/>
      <c r="B95" s="59"/>
      <c r="C95" s="49" t="s">
        <v>680</v>
      </c>
      <c r="D95" s="49"/>
      <c r="E95" s="50"/>
      <c r="F95" s="49"/>
      <c r="G95" s="49"/>
      <c r="H95" s="52" t="s">
        <v>546</v>
      </c>
      <c r="I95" s="52" t="s">
        <v>546</v>
      </c>
      <c r="J95" s="52"/>
      <c r="K95" s="52"/>
      <c r="L95" s="28"/>
      <c r="M95" s="58"/>
      <c r="N95" s="238"/>
      <c r="O95" s="238"/>
    </row>
    <row r="96" spans="1:15" s="2" customFormat="1" ht="25.5" customHeight="1" outlineLevel="1">
      <c r="A96" s="63"/>
      <c r="B96" s="59"/>
      <c r="C96" s="49" t="s">
        <v>681</v>
      </c>
      <c r="D96" s="49"/>
      <c r="E96" s="50"/>
      <c r="F96" s="49"/>
      <c r="G96" s="49"/>
      <c r="H96" s="52" t="s">
        <v>546</v>
      </c>
      <c r="I96" s="52" t="s">
        <v>546</v>
      </c>
      <c r="J96" s="52"/>
      <c r="K96" s="52"/>
      <c r="L96" s="28"/>
      <c r="M96" s="58"/>
      <c r="N96" s="238"/>
      <c r="O96" s="238"/>
    </row>
    <row r="97" spans="1:15" s="2" customFormat="1" ht="25.5" customHeight="1" outlineLevel="1">
      <c r="A97" s="63"/>
      <c r="B97" s="59"/>
      <c r="C97" s="49" t="s">
        <v>755</v>
      </c>
      <c r="D97" s="49"/>
      <c r="E97" s="50"/>
      <c r="F97" s="49"/>
      <c r="G97" s="49"/>
      <c r="H97" s="52" t="s">
        <v>546</v>
      </c>
      <c r="I97" s="52" t="s">
        <v>546</v>
      </c>
      <c r="J97" s="52"/>
      <c r="K97" s="52"/>
      <c r="L97" s="28"/>
      <c r="M97" s="58"/>
      <c r="N97" s="238"/>
      <c r="O97" s="238"/>
    </row>
    <row r="98" spans="1:15" ht="201" customHeight="1">
      <c r="A98" s="41" t="s">
        <v>141</v>
      </c>
      <c r="B98" s="47" t="s">
        <v>271</v>
      </c>
      <c r="C98" s="44" t="s">
        <v>272</v>
      </c>
      <c r="D98" s="43" t="s">
        <v>273</v>
      </c>
      <c r="E98" s="45">
        <v>0.01</v>
      </c>
      <c r="F98" s="43" t="s">
        <v>274</v>
      </c>
      <c r="G98" s="43" t="s">
        <v>132</v>
      </c>
      <c r="H98" s="48">
        <v>1</v>
      </c>
      <c r="I98" s="48">
        <v>1</v>
      </c>
      <c r="J98" s="48">
        <v>1</v>
      </c>
      <c r="K98" s="48">
        <v>1</v>
      </c>
      <c r="L98" s="28"/>
      <c r="N98" s="238" t="s">
        <v>914</v>
      </c>
      <c r="O98" s="238" t="s">
        <v>917</v>
      </c>
    </row>
    <row r="99" spans="1:15" s="2" customFormat="1" ht="29.25" customHeight="1" outlineLevel="1">
      <c r="A99" s="64"/>
      <c r="B99" s="59"/>
      <c r="C99" s="49" t="s">
        <v>574</v>
      </c>
      <c r="D99" s="49"/>
      <c r="E99" s="50"/>
      <c r="F99" s="49"/>
      <c r="G99" s="49"/>
      <c r="H99" s="52" t="s">
        <v>546</v>
      </c>
      <c r="I99" s="52" t="s">
        <v>546</v>
      </c>
      <c r="J99" s="52"/>
      <c r="K99" s="52"/>
      <c r="L99" s="28"/>
      <c r="M99" s="58"/>
      <c r="N99" s="238"/>
      <c r="O99" s="238"/>
    </row>
    <row r="100" spans="1:15" s="2" customFormat="1" ht="33" customHeight="1" outlineLevel="1">
      <c r="A100" s="64"/>
      <c r="B100" s="59"/>
      <c r="C100" s="49" t="s">
        <v>682</v>
      </c>
      <c r="D100" s="49"/>
      <c r="E100" s="50"/>
      <c r="F100" s="49"/>
      <c r="G100" s="49"/>
      <c r="H100" s="52" t="s">
        <v>546</v>
      </c>
      <c r="I100" s="52" t="s">
        <v>546</v>
      </c>
      <c r="J100" s="52"/>
      <c r="K100" s="52"/>
      <c r="L100" s="28"/>
      <c r="M100" s="58"/>
      <c r="N100" s="238"/>
      <c r="O100" s="238"/>
    </row>
    <row r="101" spans="1:15" s="2" customFormat="1" ht="27.75" customHeight="1" outlineLevel="1">
      <c r="A101" s="64"/>
      <c r="B101" s="59"/>
      <c r="C101" s="49" t="s">
        <v>683</v>
      </c>
      <c r="D101" s="49"/>
      <c r="E101" s="50"/>
      <c r="F101" s="49"/>
      <c r="G101" s="49"/>
      <c r="H101" s="52" t="s">
        <v>546</v>
      </c>
      <c r="I101" s="52" t="s">
        <v>546</v>
      </c>
      <c r="J101" s="52"/>
      <c r="K101" s="52"/>
      <c r="L101" s="28"/>
      <c r="M101" s="58"/>
      <c r="N101" s="238"/>
      <c r="O101" s="238"/>
    </row>
    <row r="102" spans="1:15" s="2" customFormat="1" ht="28.5" customHeight="1" outlineLevel="1">
      <c r="A102" s="64"/>
      <c r="B102" s="59"/>
      <c r="C102" s="49" t="s">
        <v>684</v>
      </c>
      <c r="D102" s="49"/>
      <c r="E102" s="50"/>
      <c r="F102" s="49"/>
      <c r="G102" s="49"/>
      <c r="H102" s="52" t="s">
        <v>546</v>
      </c>
      <c r="I102" s="52" t="s">
        <v>546</v>
      </c>
      <c r="J102" s="52"/>
      <c r="K102" s="52"/>
      <c r="L102" s="28"/>
      <c r="M102" s="58"/>
      <c r="N102" s="238"/>
      <c r="O102" s="238"/>
    </row>
    <row r="103" spans="1:15" s="2" customFormat="1" ht="26.25" customHeight="1" outlineLevel="1">
      <c r="A103" s="64"/>
      <c r="B103" s="59"/>
      <c r="C103" s="49" t="s">
        <v>685</v>
      </c>
      <c r="D103" s="49"/>
      <c r="E103" s="50"/>
      <c r="F103" s="49"/>
      <c r="G103" s="49"/>
      <c r="H103" s="52" t="s">
        <v>546</v>
      </c>
      <c r="I103" s="52" t="s">
        <v>546</v>
      </c>
      <c r="J103" s="52"/>
      <c r="K103" s="52"/>
      <c r="L103" s="28"/>
      <c r="M103" s="58"/>
      <c r="N103" s="238"/>
      <c r="O103" s="238"/>
    </row>
    <row r="104" spans="1:15" ht="252.75" customHeight="1">
      <c r="A104" s="65" t="s">
        <v>147</v>
      </c>
      <c r="B104" s="66" t="s">
        <v>142</v>
      </c>
      <c r="C104" s="67" t="s">
        <v>575</v>
      </c>
      <c r="D104" s="33" t="s">
        <v>144</v>
      </c>
      <c r="E104" s="68">
        <v>0.25</v>
      </c>
      <c r="F104" s="67" t="s">
        <v>576</v>
      </c>
      <c r="G104" s="33" t="s">
        <v>577</v>
      </c>
      <c r="H104" s="69">
        <v>1</v>
      </c>
      <c r="I104" s="69">
        <v>1</v>
      </c>
      <c r="J104" s="69">
        <v>1</v>
      </c>
      <c r="K104" s="69">
        <v>1</v>
      </c>
      <c r="L104" s="28"/>
      <c r="N104" s="238" t="s">
        <v>915</v>
      </c>
      <c r="O104" s="238" t="s">
        <v>916</v>
      </c>
    </row>
    <row r="105" spans="1:15" s="2" customFormat="1" ht="27" customHeight="1" outlineLevel="1">
      <c r="A105" s="64"/>
      <c r="B105" s="59"/>
      <c r="C105" s="49" t="s">
        <v>578</v>
      </c>
      <c r="D105" s="49"/>
      <c r="E105" s="50"/>
      <c r="F105" s="49"/>
      <c r="G105" s="49"/>
      <c r="H105" s="52" t="s">
        <v>546</v>
      </c>
      <c r="I105" s="52" t="s">
        <v>546</v>
      </c>
      <c r="J105" s="52"/>
      <c r="K105" s="52"/>
      <c r="L105" s="28"/>
      <c r="M105" s="58"/>
      <c r="N105" s="238"/>
      <c r="O105" s="238"/>
    </row>
    <row r="106" spans="1:15" s="2" customFormat="1" ht="54.75" customHeight="1" outlineLevel="1">
      <c r="A106" s="64"/>
      <c r="B106" s="59"/>
      <c r="C106" s="49" t="s">
        <v>686</v>
      </c>
      <c r="D106" s="49"/>
      <c r="E106" s="50"/>
      <c r="F106" s="49"/>
      <c r="G106" s="49"/>
      <c r="H106" s="52" t="s">
        <v>546</v>
      </c>
      <c r="I106" s="52" t="s">
        <v>546</v>
      </c>
      <c r="J106" s="52"/>
      <c r="K106" s="52"/>
      <c r="L106" s="28"/>
      <c r="M106" s="58"/>
      <c r="N106" s="238"/>
      <c r="O106" s="238"/>
    </row>
    <row r="107" spans="1:15" s="2" customFormat="1" ht="38.25" customHeight="1" outlineLevel="1">
      <c r="A107" s="64"/>
      <c r="B107" s="59"/>
      <c r="C107" s="49" t="s">
        <v>687</v>
      </c>
      <c r="D107" s="49"/>
      <c r="E107" s="50"/>
      <c r="F107" s="49"/>
      <c r="G107" s="49"/>
      <c r="H107" s="52" t="s">
        <v>546</v>
      </c>
      <c r="I107" s="52" t="s">
        <v>546</v>
      </c>
      <c r="J107" s="52"/>
      <c r="K107" s="52"/>
      <c r="L107" s="28"/>
      <c r="M107" s="58"/>
      <c r="N107" s="238"/>
      <c r="O107" s="238"/>
    </row>
    <row r="108" spans="1:15" s="2" customFormat="1" ht="38.25" customHeight="1" outlineLevel="1">
      <c r="A108" s="64"/>
      <c r="B108" s="59"/>
      <c r="C108" s="49" t="s">
        <v>688</v>
      </c>
      <c r="D108" s="49"/>
      <c r="E108" s="50"/>
      <c r="F108" s="49"/>
      <c r="G108" s="49"/>
      <c r="H108" s="52" t="s">
        <v>546</v>
      </c>
      <c r="I108" s="52" t="s">
        <v>546</v>
      </c>
      <c r="J108" s="52"/>
      <c r="K108" s="52"/>
      <c r="L108" s="28"/>
      <c r="M108" s="58"/>
      <c r="N108" s="238"/>
      <c r="O108" s="238"/>
    </row>
    <row r="109" spans="1:15" s="2" customFormat="1" ht="23.25" customHeight="1" outlineLevel="1">
      <c r="A109" s="64"/>
      <c r="B109" s="59"/>
      <c r="C109" s="49" t="s">
        <v>689</v>
      </c>
      <c r="D109" s="49"/>
      <c r="E109" s="50"/>
      <c r="F109" s="49"/>
      <c r="G109" s="49"/>
      <c r="H109" s="52" t="s">
        <v>546</v>
      </c>
      <c r="I109" s="52" t="s">
        <v>546</v>
      </c>
      <c r="J109" s="52"/>
      <c r="K109" s="52"/>
      <c r="L109" s="28"/>
      <c r="M109" s="58"/>
      <c r="N109" s="238"/>
      <c r="O109" s="238"/>
    </row>
    <row r="110" spans="1:15" s="2" customFormat="1" ht="38.25" customHeight="1" outlineLevel="1">
      <c r="A110" s="64"/>
      <c r="B110" s="59"/>
      <c r="C110" s="49" t="s">
        <v>690</v>
      </c>
      <c r="D110" s="49"/>
      <c r="E110" s="50"/>
      <c r="F110" s="49"/>
      <c r="G110" s="49"/>
      <c r="H110" s="52" t="s">
        <v>546</v>
      </c>
      <c r="I110" s="52" t="s">
        <v>546</v>
      </c>
      <c r="J110" s="52"/>
      <c r="K110" s="52"/>
      <c r="L110" s="28"/>
      <c r="M110" s="58"/>
      <c r="N110" s="238"/>
      <c r="O110" s="238"/>
    </row>
    <row r="111" spans="1:15" s="2" customFormat="1" ht="39.75" customHeight="1" outlineLevel="1">
      <c r="A111" s="64"/>
      <c r="B111" s="59"/>
      <c r="C111" s="49" t="s">
        <v>691</v>
      </c>
      <c r="D111" s="49"/>
      <c r="E111" s="50"/>
      <c r="F111" s="49"/>
      <c r="G111" s="49"/>
      <c r="H111" s="52" t="s">
        <v>546</v>
      </c>
      <c r="I111" s="52" t="s">
        <v>546</v>
      </c>
      <c r="J111" s="52"/>
      <c r="K111" s="52"/>
      <c r="L111" s="28"/>
      <c r="M111" s="58"/>
      <c r="N111" s="238"/>
      <c r="O111" s="238"/>
    </row>
    <row r="112" spans="1:15" s="2" customFormat="1" ht="38.25" customHeight="1" outlineLevel="1">
      <c r="A112" s="64"/>
      <c r="B112" s="59"/>
      <c r="C112" s="49" t="s">
        <v>692</v>
      </c>
      <c r="D112" s="49"/>
      <c r="E112" s="50"/>
      <c r="F112" s="49"/>
      <c r="G112" s="49"/>
      <c r="H112" s="52" t="s">
        <v>546</v>
      </c>
      <c r="I112" s="52" t="s">
        <v>546</v>
      </c>
      <c r="J112" s="52"/>
      <c r="K112" s="52"/>
      <c r="L112" s="28"/>
      <c r="M112" s="58"/>
      <c r="N112" s="238"/>
      <c r="O112" s="238"/>
    </row>
    <row r="113" spans="1:15" ht="111.75" customHeight="1">
      <c r="A113" s="46" t="s">
        <v>277</v>
      </c>
      <c r="B113" s="265" t="s">
        <v>148</v>
      </c>
      <c r="C113" s="43" t="s">
        <v>579</v>
      </c>
      <c r="D113" s="43" t="s">
        <v>150</v>
      </c>
      <c r="E113" s="68">
        <v>0.65</v>
      </c>
      <c r="F113" s="43" t="s">
        <v>151</v>
      </c>
      <c r="G113" s="43" t="s">
        <v>580</v>
      </c>
      <c r="H113" s="53">
        <f>$E114*H114+$E130*H130+$E136*H136+$E143*H143+$E150*H150+$E155*H155+$E160*H160+$E167*H167+$E172*H172+$E175*H175+$E187*H187+$E195*H195</f>
        <v>1</v>
      </c>
      <c r="I113" s="53">
        <f>$E114*I114+$E130*I130+$E136*I136+$E143*I143+$E150*I150+$E155*I155+$E160*I160+$E167*I167+$E172*I172+$E175*I175+$E187*I187+$E195*I195</f>
        <v>1</v>
      </c>
      <c r="J113" s="53">
        <f>$E114*J114+$E130*J130+$E136*J136+$E143*J143+$E150*J150+$E155*J155+$E160*J160+$E167*J167+$E172*J172+$E175*J175+$E187*J187+$E195*J195</f>
        <v>1</v>
      </c>
      <c r="K113" s="53">
        <f>$E114*K114+$E130*K130+$E136*K136+$E143*K143+$E150*K150+$E155*K155+$E160*K160+$E167*K167+$E172*K172+$E175*K175+$E187*K187+$E195*K195</f>
        <v>1</v>
      </c>
      <c r="L113" s="28"/>
      <c r="N113" s="238" t="s">
        <v>918</v>
      </c>
      <c r="O113" s="238" t="s">
        <v>919</v>
      </c>
    </row>
    <row r="114" spans="1:15" ht="102.75" customHeight="1">
      <c r="A114" s="46" t="s">
        <v>280</v>
      </c>
      <c r="B114" s="265"/>
      <c r="C114" s="247" t="s">
        <v>581</v>
      </c>
      <c r="D114" s="43" t="s">
        <v>582</v>
      </c>
      <c r="E114" s="45">
        <v>0.01</v>
      </c>
      <c r="F114" s="43" t="s">
        <v>156</v>
      </c>
      <c r="G114" s="43" t="s">
        <v>583</v>
      </c>
      <c r="H114" s="53">
        <f>IF(OR(H115=0,H124=0),0,$E115*H115+$E124*H124)</f>
        <v>1</v>
      </c>
      <c r="I114" s="53">
        <f>IF(OR(I115=0,I124=0),0,$E115*I115+$E124*I124)</f>
        <v>1</v>
      </c>
      <c r="J114" s="53">
        <f>IF(OR(J115=0,J124=0),0,$E115*J115+$E124*J124)</f>
        <v>1</v>
      </c>
      <c r="K114" s="53">
        <f>IF(OR(K115=0,K124=0),0,$E115*K115+$E124*K124)</f>
        <v>1</v>
      </c>
      <c r="L114" s="28"/>
      <c r="M114" s="71" t="s">
        <v>584</v>
      </c>
      <c r="N114" s="238" t="s">
        <v>918</v>
      </c>
      <c r="O114" s="238" t="s">
        <v>919</v>
      </c>
    </row>
    <row r="115" spans="1:15" ht="230.25" customHeight="1">
      <c r="A115" s="46" t="s">
        <v>283</v>
      </c>
      <c r="B115" s="265"/>
      <c r="C115" s="247"/>
      <c r="D115" s="43" t="s">
        <v>284</v>
      </c>
      <c r="E115" s="45">
        <v>0.5</v>
      </c>
      <c r="F115" s="43" t="s">
        <v>160</v>
      </c>
      <c r="G115" s="43" t="s">
        <v>585</v>
      </c>
      <c r="H115" s="48">
        <v>1</v>
      </c>
      <c r="I115" s="48">
        <v>1</v>
      </c>
      <c r="J115" s="48">
        <v>1</v>
      </c>
      <c r="K115" s="48">
        <v>1</v>
      </c>
      <c r="L115" s="28"/>
      <c r="M115" s="9" t="s">
        <v>586</v>
      </c>
      <c r="N115" s="238" t="s">
        <v>918</v>
      </c>
      <c r="O115" s="238" t="s">
        <v>919</v>
      </c>
    </row>
    <row r="116" spans="1:15" s="2" customFormat="1" ht="27" customHeight="1" outlineLevel="1">
      <c r="A116" s="54"/>
      <c r="B116" s="265"/>
      <c r="C116" s="49" t="s">
        <v>587</v>
      </c>
      <c r="D116" s="49"/>
      <c r="E116" s="50"/>
      <c r="F116" s="49"/>
      <c r="G116" s="49"/>
      <c r="H116" s="52" t="s">
        <v>546</v>
      </c>
      <c r="I116" s="52" t="s">
        <v>546</v>
      </c>
      <c r="J116" s="52"/>
      <c r="K116" s="52"/>
      <c r="L116" s="28"/>
      <c r="M116" s="58"/>
      <c r="N116" s="238"/>
      <c r="O116" s="238"/>
    </row>
    <row r="117" spans="1:15" s="2" customFormat="1" ht="41.25" customHeight="1" outlineLevel="1">
      <c r="A117" s="54"/>
      <c r="B117" s="265"/>
      <c r="C117" s="49" t="s">
        <v>696</v>
      </c>
      <c r="D117" s="49"/>
      <c r="E117" s="50"/>
      <c r="F117" s="49"/>
      <c r="G117" s="49"/>
      <c r="H117" s="52" t="s">
        <v>546</v>
      </c>
      <c r="I117" s="52" t="s">
        <v>546</v>
      </c>
      <c r="J117" s="52"/>
      <c r="K117" s="52"/>
      <c r="L117" s="28"/>
      <c r="M117" s="58"/>
      <c r="N117" s="238"/>
      <c r="O117" s="238"/>
    </row>
    <row r="118" spans="1:15" s="2" customFormat="1" ht="38.25" customHeight="1" outlineLevel="1">
      <c r="A118" s="54"/>
      <c r="B118" s="265"/>
      <c r="C118" s="49" t="s">
        <v>695</v>
      </c>
      <c r="D118" s="49"/>
      <c r="E118" s="50"/>
      <c r="F118" s="49"/>
      <c r="G118" s="49"/>
      <c r="H118" s="52" t="s">
        <v>546</v>
      </c>
      <c r="I118" s="52" t="s">
        <v>546</v>
      </c>
      <c r="J118" s="52"/>
      <c r="K118" s="52"/>
      <c r="L118" s="28"/>
      <c r="M118" s="58"/>
      <c r="N118" s="238"/>
      <c r="O118" s="238"/>
    </row>
    <row r="119" spans="1:15" s="2" customFormat="1" ht="25.5" customHeight="1" outlineLevel="1">
      <c r="A119" s="54"/>
      <c r="B119" s="265"/>
      <c r="C119" s="49" t="s">
        <v>697</v>
      </c>
      <c r="D119" s="49"/>
      <c r="E119" s="50"/>
      <c r="F119" s="49"/>
      <c r="G119" s="49"/>
      <c r="H119" s="52" t="s">
        <v>546</v>
      </c>
      <c r="I119" s="52" t="s">
        <v>546</v>
      </c>
      <c r="J119" s="52"/>
      <c r="K119" s="52"/>
      <c r="L119" s="28"/>
      <c r="M119" s="58"/>
      <c r="N119" s="238"/>
      <c r="O119" s="238"/>
    </row>
    <row r="120" spans="1:15" s="2" customFormat="1" ht="37.5" customHeight="1" outlineLevel="1">
      <c r="A120" s="54"/>
      <c r="B120" s="265"/>
      <c r="C120" s="49" t="s">
        <v>698</v>
      </c>
      <c r="D120" s="49"/>
      <c r="E120" s="50"/>
      <c r="F120" s="49"/>
      <c r="G120" s="49"/>
      <c r="H120" s="52" t="s">
        <v>546</v>
      </c>
      <c r="I120" s="52" t="s">
        <v>546</v>
      </c>
      <c r="J120" s="52"/>
      <c r="K120" s="52"/>
      <c r="L120" s="28"/>
      <c r="M120" s="58"/>
      <c r="N120" s="238"/>
      <c r="O120" s="238"/>
    </row>
    <row r="121" spans="1:15" s="2" customFormat="1" ht="27" customHeight="1" outlineLevel="1">
      <c r="A121" s="54"/>
      <c r="B121" s="265"/>
      <c r="C121" s="49" t="s">
        <v>699</v>
      </c>
      <c r="D121" s="49"/>
      <c r="E121" s="50"/>
      <c r="F121" s="49"/>
      <c r="G121" s="49"/>
      <c r="H121" s="52"/>
      <c r="I121" s="52"/>
      <c r="J121" s="52"/>
      <c r="K121" s="52"/>
      <c r="L121" s="28"/>
      <c r="M121" s="58"/>
      <c r="N121" s="238"/>
      <c r="O121" s="238"/>
    </row>
    <row r="122" spans="1:15" s="2" customFormat="1" ht="25.5" customHeight="1" outlineLevel="1">
      <c r="A122" s="54"/>
      <c r="B122" s="265"/>
      <c r="C122" s="49" t="s">
        <v>700</v>
      </c>
      <c r="D122" s="49"/>
      <c r="E122" s="50"/>
      <c r="F122" s="49"/>
      <c r="G122" s="49"/>
      <c r="H122" s="52" t="s">
        <v>546</v>
      </c>
      <c r="I122" s="52" t="s">
        <v>546</v>
      </c>
      <c r="J122" s="52"/>
      <c r="K122" s="52"/>
      <c r="L122" s="28"/>
      <c r="M122" s="58"/>
      <c r="N122" s="238"/>
      <c r="O122" s="238"/>
    </row>
    <row r="123" spans="1:15" s="2" customFormat="1" ht="28.5" customHeight="1" outlineLevel="1">
      <c r="A123" s="54"/>
      <c r="B123" s="265"/>
      <c r="C123" s="49" t="s">
        <v>701</v>
      </c>
      <c r="D123" s="49"/>
      <c r="E123" s="50"/>
      <c r="F123" s="49"/>
      <c r="G123" s="49"/>
      <c r="H123" s="52" t="s">
        <v>546</v>
      </c>
      <c r="I123" s="52" t="s">
        <v>546</v>
      </c>
      <c r="J123" s="52"/>
      <c r="K123" s="52"/>
      <c r="L123" s="28"/>
      <c r="M123" s="58"/>
      <c r="N123" s="238"/>
      <c r="O123" s="238"/>
    </row>
    <row r="124" spans="1:15" ht="119.25" customHeight="1">
      <c r="A124" s="46" t="s">
        <v>286</v>
      </c>
      <c r="B124" s="265"/>
      <c r="C124" s="70"/>
      <c r="D124" s="43" t="s">
        <v>287</v>
      </c>
      <c r="E124" s="45">
        <v>0.5</v>
      </c>
      <c r="F124" s="43" t="s">
        <v>164</v>
      </c>
      <c r="G124" s="43" t="s">
        <v>64</v>
      </c>
      <c r="H124" s="48">
        <v>1</v>
      </c>
      <c r="I124" s="48">
        <v>1</v>
      </c>
      <c r="J124" s="48">
        <v>1</v>
      </c>
      <c r="K124" s="48">
        <v>1</v>
      </c>
      <c r="L124" s="28"/>
      <c r="N124" s="238" t="s">
        <v>920</v>
      </c>
      <c r="O124" s="238" t="s">
        <v>919</v>
      </c>
    </row>
    <row r="125" spans="1:15" s="2" customFormat="1" ht="31.5" customHeight="1" outlineLevel="1">
      <c r="A125" s="54"/>
      <c r="B125" s="265"/>
      <c r="C125" s="49" t="s">
        <v>588</v>
      </c>
      <c r="D125" s="49"/>
      <c r="E125" s="50"/>
      <c r="F125" s="49"/>
      <c r="G125" s="49"/>
      <c r="H125" s="52" t="s">
        <v>546</v>
      </c>
      <c r="I125" s="52" t="s">
        <v>546</v>
      </c>
      <c r="J125" s="52"/>
      <c r="K125" s="52"/>
      <c r="L125" s="28"/>
      <c r="M125" s="58"/>
      <c r="N125" s="238"/>
      <c r="O125" s="238"/>
    </row>
    <row r="126" spans="1:15" s="2" customFormat="1" ht="41.25" customHeight="1" outlineLevel="1">
      <c r="A126" s="54"/>
      <c r="B126" s="265"/>
      <c r="C126" s="49" t="s">
        <v>702</v>
      </c>
      <c r="D126" s="49"/>
      <c r="E126" s="50"/>
      <c r="F126" s="49"/>
      <c r="G126" s="49"/>
      <c r="H126" s="52" t="s">
        <v>546</v>
      </c>
      <c r="I126" s="52" t="s">
        <v>546</v>
      </c>
      <c r="J126" s="52"/>
      <c r="K126" s="52"/>
      <c r="L126" s="28"/>
      <c r="M126" s="58"/>
      <c r="N126" s="238"/>
      <c r="O126" s="238"/>
    </row>
    <row r="127" spans="1:15" s="2" customFormat="1" ht="39" customHeight="1" outlineLevel="1">
      <c r="A127" s="54"/>
      <c r="B127" s="265"/>
      <c r="C127" s="49" t="s">
        <v>703</v>
      </c>
      <c r="D127" s="49"/>
      <c r="E127" s="50"/>
      <c r="F127" s="49"/>
      <c r="G127" s="49"/>
      <c r="H127" s="52" t="s">
        <v>546</v>
      </c>
      <c r="I127" s="52" t="s">
        <v>546</v>
      </c>
      <c r="J127" s="52"/>
      <c r="K127" s="52"/>
      <c r="L127" s="28"/>
      <c r="M127" s="58"/>
      <c r="N127" s="238"/>
      <c r="O127" s="238"/>
    </row>
    <row r="128" spans="1:15" s="2" customFormat="1" ht="41.25" customHeight="1" outlineLevel="1">
      <c r="A128" s="54"/>
      <c r="B128" s="265"/>
      <c r="C128" s="49" t="s">
        <v>704</v>
      </c>
      <c r="D128" s="49"/>
      <c r="E128" s="50"/>
      <c r="F128" s="49"/>
      <c r="G128" s="49"/>
      <c r="H128" s="52" t="s">
        <v>546</v>
      </c>
      <c r="I128" s="52" t="s">
        <v>546</v>
      </c>
      <c r="J128" s="52"/>
      <c r="K128" s="52"/>
      <c r="L128" s="28"/>
      <c r="M128" s="58"/>
      <c r="N128" s="238"/>
      <c r="O128" s="238"/>
    </row>
    <row r="129" spans="1:15" s="2" customFormat="1" ht="29.25" customHeight="1" outlineLevel="1">
      <c r="A129" s="54"/>
      <c r="B129" s="265"/>
      <c r="C129" s="49" t="s">
        <v>693</v>
      </c>
      <c r="D129" s="49"/>
      <c r="E129" s="50"/>
      <c r="F129" s="49"/>
      <c r="G129" s="49"/>
      <c r="H129" s="52" t="s">
        <v>546</v>
      </c>
      <c r="I129" s="52" t="s">
        <v>546</v>
      </c>
      <c r="J129" s="52"/>
      <c r="K129" s="52"/>
      <c r="L129" s="28"/>
      <c r="M129" s="58"/>
      <c r="N129" s="238"/>
      <c r="O129" s="238"/>
    </row>
    <row r="130" spans="1:15" ht="141" customHeight="1">
      <c r="A130" s="46" t="s">
        <v>288</v>
      </c>
      <c r="B130" s="265"/>
      <c r="C130" s="44" t="s">
        <v>396</v>
      </c>
      <c r="D130" s="43" t="s">
        <v>167</v>
      </c>
      <c r="E130" s="45">
        <v>0.05</v>
      </c>
      <c r="F130" s="43" t="s">
        <v>168</v>
      </c>
      <c r="G130" s="72" t="s">
        <v>589</v>
      </c>
      <c r="H130" s="48">
        <v>1</v>
      </c>
      <c r="I130" s="48">
        <v>1</v>
      </c>
      <c r="J130" s="48">
        <v>1</v>
      </c>
      <c r="K130" s="48">
        <v>1</v>
      </c>
      <c r="L130" s="28"/>
      <c r="M130" s="9" t="s">
        <v>553</v>
      </c>
      <c r="N130" s="238" t="s">
        <v>921</v>
      </c>
      <c r="O130" s="238" t="s">
        <v>923</v>
      </c>
    </row>
    <row r="131" spans="1:15" s="2" customFormat="1" ht="24" customHeight="1" outlineLevel="1">
      <c r="A131" s="54"/>
      <c r="B131" s="265"/>
      <c r="C131" s="49" t="s">
        <v>590</v>
      </c>
      <c r="D131" s="49"/>
      <c r="E131" s="50"/>
      <c r="F131" s="49"/>
      <c r="G131" s="73"/>
      <c r="H131" s="52" t="s">
        <v>546</v>
      </c>
      <c r="I131" s="52" t="s">
        <v>546</v>
      </c>
      <c r="J131" s="52"/>
      <c r="K131" s="52"/>
      <c r="L131" s="28"/>
      <c r="M131" s="58"/>
      <c r="N131" s="238"/>
      <c r="O131" s="238"/>
    </row>
    <row r="132" spans="1:15" s="2" customFormat="1" ht="27" customHeight="1" outlineLevel="1">
      <c r="A132" s="54"/>
      <c r="B132" s="265"/>
      <c r="C132" s="49" t="s">
        <v>591</v>
      </c>
      <c r="D132" s="49"/>
      <c r="E132" s="50"/>
      <c r="F132" s="49"/>
      <c r="G132" s="73"/>
      <c r="H132" s="52" t="s">
        <v>546</v>
      </c>
      <c r="I132" s="52" t="s">
        <v>546</v>
      </c>
      <c r="J132" s="52"/>
      <c r="K132" s="52"/>
      <c r="L132" s="28"/>
      <c r="M132" s="58"/>
      <c r="N132" s="238"/>
      <c r="O132" s="238"/>
    </row>
    <row r="133" spans="1:15" s="2" customFormat="1" ht="23.1" customHeight="1" outlineLevel="1">
      <c r="A133" s="54"/>
      <c r="B133" s="265"/>
      <c r="C133" s="49" t="s">
        <v>694</v>
      </c>
      <c r="D133" s="49"/>
      <c r="E133" s="50"/>
      <c r="F133" s="49"/>
      <c r="G133" s="73"/>
      <c r="H133" s="52" t="s">
        <v>546</v>
      </c>
      <c r="I133" s="52" t="s">
        <v>546</v>
      </c>
      <c r="J133" s="52"/>
      <c r="K133" s="52"/>
      <c r="L133" s="28"/>
      <c r="M133" s="58"/>
      <c r="N133" s="238"/>
      <c r="O133" s="238"/>
    </row>
    <row r="134" spans="1:15" s="2" customFormat="1" ht="28.5" customHeight="1" outlineLevel="1">
      <c r="A134" s="54"/>
      <c r="B134" s="265"/>
      <c r="C134" s="49" t="s">
        <v>705</v>
      </c>
      <c r="D134" s="49"/>
      <c r="E134" s="50"/>
      <c r="F134" s="49"/>
      <c r="G134" s="73"/>
      <c r="H134" s="52"/>
      <c r="I134" s="52"/>
      <c r="J134" s="52"/>
      <c r="K134" s="52"/>
      <c r="L134" s="28"/>
      <c r="M134" s="58"/>
      <c r="N134" s="238"/>
      <c r="O134" s="238"/>
    </row>
    <row r="135" spans="1:15" s="2" customFormat="1" ht="40.5" customHeight="1" outlineLevel="1">
      <c r="A135" s="54"/>
      <c r="B135" s="265"/>
      <c r="C135" s="49" t="s">
        <v>706</v>
      </c>
      <c r="D135" s="49"/>
      <c r="E135" s="50"/>
      <c r="F135" s="49"/>
      <c r="G135" s="73"/>
      <c r="H135" s="52" t="s">
        <v>546</v>
      </c>
      <c r="I135" s="52" t="s">
        <v>546</v>
      </c>
      <c r="J135" s="52"/>
      <c r="K135" s="52"/>
      <c r="L135" s="28"/>
      <c r="M135" s="58"/>
      <c r="N135" s="238"/>
      <c r="O135" s="238"/>
    </row>
    <row r="136" spans="1:15" ht="172.5" customHeight="1">
      <c r="A136" s="46" t="s">
        <v>291</v>
      </c>
      <c r="B136" s="265"/>
      <c r="C136" s="44" t="s">
        <v>292</v>
      </c>
      <c r="D136" s="43" t="s">
        <v>293</v>
      </c>
      <c r="E136" s="45">
        <v>0.05</v>
      </c>
      <c r="F136" s="43" t="s">
        <v>294</v>
      </c>
      <c r="G136" s="43" t="s">
        <v>21</v>
      </c>
      <c r="H136" s="48">
        <v>1</v>
      </c>
      <c r="I136" s="48">
        <v>1</v>
      </c>
      <c r="J136" s="48">
        <v>1</v>
      </c>
      <c r="K136" s="48">
        <v>1</v>
      </c>
      <c r="L136" s="28"/>
      <c r="M136" s="9" t="s">
        <v>592</v>
      </c>
      <c r="N136" s="238" t="s">
        <v>922</v>
      </c>
      <c r="O136" s="238" t="s">
        <v>923</v>
      </c>
    </row>
    <row r="137" spans="1:15" s="2" customFormat="1" ht="27.75" customHeight="1" outlineLevel="1">
      <c r="A137" s="54"/>
      <c r="B137" s="265"/>
      <c r="C137" s="49" t="s">
        <v>593</v>
      </c>
      <c r="D137" s="49"/>
      <c r="E137" s="50"/>
      <c r="F137" s="49"/>
      <c r="G137" s="49"/>
      <c r="H137" s="52" t="s">
        <v>546</v>
      </c>
      <c r="I137" s="52" t="s">
        <v>546</v>
      </c>
      <c r="J137" s="52"/>
      <c r="K137" s="52"/>
      <c r="L137" s="28"/>
      <c r="M137" s="58"/>
      <c r="N137" s="238"/>
      <c r="O137" s="238"/>
    </row>
    <row r="138" spans="1:15" s="2" customFormat="1" ht="27.75" customHeight="1" outlineLevel="1">
      <c r="A138" s="54"/>
      <c r="B138" s="265"/>
      <c r="C138" s="49" t="s">
        <v>707</v>
      </c>
      <c r="D138" s="49"/>
      <c r="E138" s="50"/>
      <c r="F138" s="49"/>
      <c r="G138" s="49"/>
      <c r="H138" s="52" t="s">
        <v>546</v>
      </c>
      <c r="I138" s="52" t="s">
        <v>546</v>
      </c>
      <c r="J138" s="52"/>
      <c r="K138" s="52"/>
      <c r="L138" s="28"/>
      <c r="M138" s="58"/>
      <c r="N138" s="238"/>
      <c r="O138" s="238"/>
    </row>
    <row r="139" spans="1:15" s="2" customFormat="1" ht="24" customHeight="1" outlineLevel="1">
      <c r="A139" s="54"/>
      <c r="B139" s="265"/>
      <c r="C139" s="49" t="s">
        <v>708</v>
      </c>
      <c r="D139" s="49"/>
      <c r="E139" s="50"/>
      <c r="F139" s="49"/>
      <c r="G139" s="49"/>
      <c r="H139" s="52" t="s">
        <v>546</v>
      </c>
      <c r="I139" s="52" t="s">
        <v>546</v>
      </c>
      <c r="J139" s="52"/>
      <c r="K139" s="52"/>
      <c r="L139" s="28"/>
      <c r="M139" s="58"/>
      <c r="N139" s="238"/>
      <c r="O139" s="238"/>
    </row>
    <row r="140" spans="1:15" s="2" customFormat="1" ht="35.25" customHeight="1" outlineLevel="1">
      <c r="A140" s="54"/>
      <c r="B140" s="265"/>
      <c r="C140" s="49" t="s">
        <v>709</v>
      </c>
      <c r="D140" s="49"/>
      <c r="E140" s="50"/>
      <c r="F140" s="49"/>
      <c r="G140" s="49"/>
      <c r="H140" s="52" t="s">
        <v>546</v>
      </c>
      <c r="I140" s="52" t="s">
        <v>546</v>
      </c>
      <c r="J140" s="52"/>
      <c r="K140" s="52"/>
      <c r="L140" s="28"/>
      <c r="M140" s="58"/>
      <c r="N140" s="238"/>
      <c r="O140" s="238"/>
    </row>
    <row r="141" spans="1:15" s="2" customFormat="1" ht="36.75" customHeight="1" outlineLevel="1">
      <c r="A141" s="54"/>
      <c r="B141" s="265"/>
      <c r="C141" s="49" t="s">
        <v>710</v>
      </c>
      <c r="D141" s="49"/>
      <c r="E141" s="50"/>
      <c r="F141" s="49"/>
      <c r="G141" s="49"/>
      <c r="H141" s="52" t="s">
        <v>546</v>
      </c>
      <c r="I141" s="52" t="s">
        <v>546</v>
      </c>
      <c r="J141" s="52"/>
      <c r="K141" s="52"/>
      <c r="L141" s="28"/>
      <c r="M141" s="58"/>
      <c r="N141" s="238"/>
      <c r="O141" s="238"/>
    </row>
    <row r="142" spans="1:15" s="2" customFormat="1" ht="32.25" customHeight="1" outlineLevel="1">
      <c r="A142" s="54"/>
      <c r="B142" s="265"/>
      <c r="C142" s="49" t="s">
        <v>711</v>
      </c>
      <c r="D142" s="49"/>
      <c r="E142" s="50"/>
      <c r="F142" s="49"/>
      <c r="G142" s="49"/>
      <c r="H142" s="52" t="s">
        <v>546</v>
      </c>
      <c r="I142" s="52" t="s">
        <v>546</v>
      </c>
      <c r="J142" s="52"/>
      <c r="K142" s="52"/>
      <c r="L142" s="28"/>
      <c r="M142" s="58"/>
      <c r="N142" s="238"/>
      <c r="O142" s="238"/>
    </row>
    <row r="143" spans="1:15" ht="204.75" customHeight="1">
      <c r="A143" s="46" t="s">
        <v>296</v>
      </c>
      <c r="B143" s="265"/>
      <c r="C143" s="44" t="s">
        <v>297</v>
      </c>
      <c r="D143" s="43" t="s">
        <v>594</v>
      </c>
      <c r="E143" s="45">
        <v>0.01</v>
      </c>
      <c r="F143" s="43" t="s">
        <v>172</v>
      </c>
      <c r="G143" s="43" t="s">
        <v>317</v>
      </c>
      <c r="H143" s="48">
        <v>1</v>
      </c>
      <c r="I143" s="48">
        <v>1</v>
      </c>
      <c r="J143" s="48">
        <v>1</v>
      </c>
      <c r="K143" s="48">
        <v>1</v>
      </c>
      <c r="L143" s="28"/>
      <c r="M143" s="9" t="s">
        <v>595</v>
      </c>
      <c r="N143" s="238" t="s">
        <v>924</v>
      </c>
      <c r="O143" s="238" t="s">
        <v>919</v>
      </c>
    </row>
    <row r="144" spans="1:15" s="2" customFormat="1" ht="35.25" customHeight="1" outlineLevel="1">
      <c r="A144" s="54"/>
      <c r="B144" s="265"/>
      <c r="C144" s="49" t="s">
        <v>596</v>
      </c>
      <c r="D144" s="49"/>
      <c r="E144" s="50"/>
      <c r="F144" s="49"/>
      <c r="G144" s="49"/>
      <c r="H144" s="52" t="s">
        <v>546</v>
      </c>
      <c r="I144" s="52" t="s">
        <v>546</v>
      </c>
      <c r="J144" s="52"/>
      <c r="K144" s="52"/>
      <c r="L144" s="28"/>
      <c r="M144" s="58"/>
      <c r="N144" s="238"/>
      <c r="O144" s="238"/>
    </row>
    <row r="145" spans="1:15" s="2" customFormat="1" ht="35.25" customHeight="1" outlineLevel="1">
      <c r="A145" s="54"/>
      <c r="B145" s="265"/>
      <c r="C145" s="49" t="s">
        <v>712</v>
      </c>
      <c r="D145" s="49"/>
      <c r="E145" s="50"/>
      <c r="F145" s="49"/>
      <c r="G145" s="49"/>
      <c r="H145" s="52" t="s">
        <v>546</v>
      </c>
      <c r="I145" s="52" t="s">
        <v>546</v>
      </c>
      <c r="J145" s="52"/>
      <c r="K145" s="52"/>
      <c r="L145" s="28"/>
      <c r="M145" s="58"/>
      <c r="N145" s="238"/>
      <c r="O145" s="238"/>
    </row>
    <row r="146" spans="1:15" s="2" customFormat="1" ht="35.25" customHeight="1" outlineLevel="1">
      <c r="A146" s="54"/>
      <c r="B146" s="265"/>
      <c r="C146" s="49" t="s">
        <v>713</v>
      </c>
      <c r="D146" s="49"/>
      <c r="E146" s="50"/>
      <c r="F146" s="49"/>
      <c r="G146" s="49"/>
      <c r="H146" s="52" t="s">
        <v>546</v>
      </c>
      <c r="I146" s="52" t="s">
        <v>546</v>
      </c>
      <c r="J146" s="52"/>
      <c r="K146" s="52"/>
      <c r="L146" s="28"/>
      <c r="M146" s="58"/>
      <c r="N146" s="238"/>
      <c r="O146" s="238"/>
    </row>
    <row r="147" spans="1:15" s="2" customFormat="1" ht="35.25" customHeight="1" outlineLevel="1">
      <c r="A147" s="54"/>
      <c r="B147" s="265"/>
      <c r="C147" s="49" t="s">
        <v>714</v>
      </c>
      <c r="D147" s="49"/>
      <c r="E147" s="50"/>
      <c r="F147" s="49"/>
      <c r="G147" s="49"/>
      <c r="H147" s="52" t="s">
        <v>546</v>
      </c>
      <c r="I147" s="52" t="s">
        <v>546</v>
      </c>
      <c r="J147" s="52"/>
      <c r="K147" s="52"/>
      <c r="L147" s="28"/>
      <c r="M147" s="58"/>
      <c r="N147" s="238"/>
      <c r="O147" s="238"/>
    </row>
    <row r="148" spans="1:15" s="2" customFormat="1" ht="50.25" customHeight="1" outlineLevel="1">
      <c r="A148" s="54"/>
      <c r="B148" s="265"/>
      <c r="C148" s="49" t="s">
        <v>715</v>
      </c>
      <c r="D148" s="49"/>
      <c r="E148" s="50"/>
      <c r="F148" s="49"/>
      <c r="G148" s="49"/>
      <c r="H148" s="52" t="s">
        <v>546</v>
      </c>
      <c r="I148" s="52" t="s">
        <v>546</v>
      </c>
      <c r="J148" s="52"/>
      <c r="K148" s="52"/>
      <c r="L148" s="28"/>
      <c r="M148" s="58"/>
      <c r="N148" s="238"/>
      <c r="O148" s="238"/>
    </row>
    <row r="149" spans="1:15" s="2" customFormat="1" ht="39" customHeight="1" outlineLevel="1">
      <c r="A149" s="54"/>
      <c r="B149" s="265"/>
      <c r="C149" s="49" t="s">
        <v>716</v>
      </c>
      <c r="D149" s="49"/>
      <c r="E149" s="50"/>
      <c r="F149" s="49"/>
      <c r="G149" s="49"/>
      <c r="H149" s="52" t="s">
        <v>546</v>
      </c>
      <c r="I149" s="52" t="s">
        <v>546</v>
      </c>
      <c r="J149" s="52"/>
      <c r="K149" s="52"/>
      <c r="L149" s="28"/>
      <c r="M149" s="58"/>
      <c r="N149" s="238"/>
      <c r="O149" s="238"/>
    </row>
    <row r="150" spans="1:15" ht="123" customHeight="1">
      <c r="A150" s="74" t="s">
        <v>300</v>
      </c>
      <c r="B150" s="265"/>
      <c r="C150" s="67" t="s">
        <v>301</v>
      </c>
      <c r="D150" s="33" t="s">
        <v>176</v>
      </c>
      <c r="E150" s="68">
        <v>0.4</v>
      </c>
      <c r="F150" s="67" t="s">
        <v>597</v>
      </c>
      <c r="G150" s="33" t="s">
        <v>577</v>
      </c>
      <c r="H150" s="69">
        <v>1</v>
      </c>
      <c r="I150" s="69">
        <v>1</v>
      </c>
      <c r="J150" s="69">
        <v>1</v>
      </c>
      <c r="K150" s="69">
        <v>1</v>
      </c>
      <c r="L150" s="28"/>
      <c r="M150" s="9" t="s">
        <v>598</v>
      </c>
      <c r="N150" s="238" t="s">
        <v>925</v>
      </c>
      <c r="O150" s="238" t="s">
        <v>919</v>
      </c>
    </row>
    <row r="151" spans="1:15" s="2" customFormat="1" ht="24.75" customHeight="1" outlineLevel="1">
      <c r="A151" s="54"/>
      <c r="B151" s="265"/>
      <c r="C151" s="49" t="s">
        <v>599</v>
      </c>
      <c r="D151" s="49"/>
      <c r="E151" s="50"/>
      <c r="F151" s="49"/>
      <c r="G151" s="49"/>
      <c r="H151" s="52" t="s">
        <v>546</v>
      </c>
      <c r="I151" s="52" t="s">
        <v>546</v>
      </c>
      <c r="J151" s="52"/>
      <c r="K151" s="52"/>
      <c r="L151" s="28"/>
      <c r="M151" s="58"/>
      <c r="N151" s="238"/>
      <c r="O151" s="238"/>
    </row>
    <row r="152" spans="1:15" s="2" customFormat="1" ht="38.25" customHeight="1" outlineLevel="1">
      <c r="A152" s="54"/>
      <c r="B152" s="265"/>
      <c r="C152" s="49" t="s">
        <v>717</v>
      </c>
      <c r="D152" s="49"/>
      <c r="E152" s="50"/>
      <c r="F152" s="49"/>
      <c r="G152" s="49"/>
      <c r="H152" s="52" t="s">
        <v>546</v>
      </c>
      <c r="I152" s="52" t="s">
        <v>546</v>
      </c>
      <c r="J152" s="52"/>
      <c r="K152" s="52"/>
      <c r="L152" s="28"/>
      <c r="M152" s="58"/>
      <c r="N152" s="238"/>
      <c r="O152" s="238"/>
    </row>
    <row r="153" spans="1:15" s="2" customFormat="1" ht="39.75" customHeight="1" outlineLevel="1">
      <c r="A153" s="54"/>
      <c r="B153" s="265"/>
      <c r="C153" s="49" t="s">
        <v>718</v>
      </c>
      <c r="D153" s="49"/>
      <c r="E153" s="50"/>
      <c r="F153" s="49"/>
      <c r="G153" s="49"/>
      <c r="H153" s="52" t="s">
        <v>546</v>
      </c>
      <c r="I153" s="52" t="s">
        <v>546</v>
      </c>
      <c r="J153" s="52"/>
      <c r="K153" s="52"/>
      <c r="L153" s="28"/>
      <c r="M153" s="58"/>
      <c r="N153" s="238"/>
      <c r="O153" s="238"/>
    </row>
    <row r="154" spans="1:15" s="2" customFormat="1" ht="39.75" customHeight="1" outlineLevel="1">
      <c r="A154" s="54"/>
      <c r="B154" s="265"/>
      <c r="C154" s="49" t="s">
        <v>719</v>
      </c>
      <c r="D154" s="49"/>
      <c r="E154" s="50"/>
      <c r="F154" s="49"/>
      <c r="G154" s="49"/>
      <c r="H154" s="52" t="s">
        <v>546</v>
      </c>
      <c r="I154" s="52" t="s">
        <v>546</v>
      </c>
      <c r="J154" s="52"/>
      <c r="K154" s="52"/>
      <c r="L154" s="28"/>
      <c r="M154" s="58"/>
      <c r="N154" s="238"/>
      <c r="O154" s="238"/>
    </row>
    <row r="155" spans="1:15" ht="136.5" customHeight="1">
      <c r="A155" s="46" t="s">
        <v>303</v>
      </c>
      <c r="B155" s="265"/>
      <c r="C155" s="44" t="s">
        <v>304</v>
      </c>
      <c r="D155" s="43" t="s">
        <v>305</v>
      </c>
      <c r="E155" s="45">
        <v>0.01</v>
      </c>
      <c r="F155" s="43" t="s">
        <v>182</v>
      </c>
      <c r="G155" s="43" t="s">
        <v>132</v>
      </c>
      <c r="H155" s="48">
        <v>1</v>
      </c>
      <c r="I155" s="48">
        <v>1</v>
      </c>
      <c r="J155" s="48">
        <v>1</v>
      </c>
      <c r="K155" s="48">
        <v>1</v>
      </c>
      <c r="L155" s="28"/>
      <c r="M155" s="9" t="s">
        <v>600</v>
      </c>
      <c r="N155" s="238" t="s">
        <v>926</v>
      </c>
      <c r="O155" s="238" t="s">
        <v>919</v>
      </c>
    </row>
    <row r="156" spans="1:15" s="2" customFormat="1" ht="36" customHeight="1" outlineLevel="1">
      <c r="A156" s="54"/>
      <c r="B156" s="265"/>
      <c r="C156" s="49" t="s">
        <v>601</v>
      </c>
      <c r="D156" s="49"/>
      <c r="E156" s="50"/>
      <c r="F156" s="49"/>
      <c r="G156" s="49"/>
      <c r="H156" s="52" t="s">
        <v>546</v>
      </c>
      <c r="I156" s="52" t="s">
        <v>546</v>
      </c>
      <c r="J156" s="52"/>
      <c r="K156" s="52"/>
      <c r="L156" s="28"/>
      <c r="M156" s="58"/>
      <c r="N156" s="238"/>
      <c r="O156" s="238"/>
    </row>
    <row r="157" spans="1:15" s="2" customFormat="1" ht="33" customHeight="1" outlineLevel="1">
      <c r="A157" s="54"/>
      <c r="B157" s="265"/>
      <c r="C157" s="49" t="s">
        <v>720</v>
      </c>
      <c r="D157" s="49"/>
      <c r="E157" s="50"/>
      <c r="F157" s="49"/>
      <c r="G157" s="49"/>
      <c r="H157" s="52" t="s">
        <v>546</v>
      </c>
      <c r="I157" s="52" t="s">
        <v>546</v>
      </c>
      <c r="J157" s="52"/>
      <c r="K157" s="52"/>
      <c r="L157" s="28"/>
      <c r="M157" s="58"/>
      <c r="N157" s="238"/>
      <c r="O157" s="238"/>
    </row>
    <row r="158" spans="1:15" s="2" customFormat="1" ht="33" customHeight="1" outlineLevel="1">
      <c r="A158" s="54"/>
      <c r="B158" s="265"/>
      <c r="C158" s="49" t="s">
        <v>721</v>
      </c>
      <c r="D158" s="49"/>
      <c r="E158" s="50"/>
      <c r="F158" s="49"/>
      <c r="G158" s="49"/>
      <c r="H158" s="52" t="s">
        <v>546</v>
      </c>
      <c r="I158" s="52" t="s">
        <v>546</v>
      </c>
      <c r="J158" s="52"/>
      <c r="K158" s="52"/>
      <c r="L158" s="28"/>
      <c r="M158" s="58"/>
      <c r="N158" s="238"/>
      <c r="O158" s="238"/>
    </row>
    <row r="159" spans="1:15" s="2" customFormat="1" ht="39.75" customHeight="1" outlineLevel="1">
      <c r="A159" s="54"/>
      <c r="B159" s="265"/>
      <c r="C159" s="49" t="s">
        <v>719</v>
      </c>
      <c r="D159" s="49"/>
      <c r="E159" s="50"/>
      <c r="F159" s="49"/>
      <c r="G159" s="49"/>
      <c r="H159" s="52" t="s">
        <v>546</v>
      </c>
      <c r="I159" s="52" t="s">
        <v>546</v>
      </c>
      <c r="J159" s="52"/>
      <c r="K159" s="52"/>
      <c r="L159" s="28"/>
      <c r="M159" s="58"/>
      <c r="N159" s="238"/>
      <c r="O159" s="238"/>
    </row>
    <row r="160" spans="1:15" ht="120.75" customHeight="1">
      <c r="A160" s="74" t="s">
        <v>307</v>
      </c>
      <c r="B160" s="265"/>
      <c r="C160" s="67" t="s">
        <v>308</v>
      </c>
      <c r="D160" s="33" t="s">
        <v>602</v>
      </c>
      <c r="E160" s="68">
        <v>0.4</v>
      </c>
      <c r="F160" s="67" t="s">
        <v>187</v>
      </c>
      <c r="G160" s="33" t="s">
        <v>577</v>
      </c>
      <c r="H160" s="69">
        <v>1</v>
      </c>
      <c r="I160" s="69">
        <v>1</v>
      </c>
      <c r="J160" s="69">
        <v>1</v>
      </c>
      <c r="K160" s="69">
        <v>1</v>
      </c>
      <c r="L160" s="28"/>
      <c r="M160" s="9" t="s">
        <v>603</v>
      </c>
      <c r="N160" s="238" t="s">
        <v>927</v>
      </c>
      <c r="O160" s="238" t="s">
        <v>919</v>
      </c>
    </row>
    <row r="161" spans="1:15" s="2" customFormat="1" ht="27" customHeight="1" outlineLevel="1">
      <c r="A161" s="54"/>
      <c r="B161" s="265"/>
      <c r="C161" s="49" t="s">
        <v>604</v>
      </c>
      <c r="D161" s="49"/>
      <c r="E161" s="50"/>
      <c r="F161" s="49"/>
      <c r="G161" s="49"/>
      <c r="H161" s="52" t="s">
        <v>546</v>
      </c>
      <c r="I161" s="52" t="s">
        <v>546</v>
      </c>
      <c r="J161" s="52"/>
      <c r="K161" s="52"/>
      <c r="L161" s="28"/>
      <c r="M161" s="58"/>
      <c r="N161" s="238"/>
      <c r="O161" s="238"/>
    </row>
    <row r="162" spans="1:15" s="2" customFormat="1" ht="27.75" customHeight="1" outlineLevel="1">
      <c r="A162" s="54"/>
      <c r="B162" s="265"/>
      <c r="C162" s="49" t="s">
        <v>722</v>
      </c>
      <c r="D162" s="49"/>
      <c r="E162" s="50"/>
      <c r="F162" s="49"/>
      <c r="G162" s="49"/>
      <c r="H162" s="52" t="s">
        <v>546</v>
      </c>
      <c r="I162" s="52" t="s">
        <v>546</v>
      </c>
      <c r="J162" s="52"/>
      <c r="K162" s="52"/>
      <c r="L162" s="28"/>
      <c r="M162" s="58"/>
      <c r="N162" s="238"/>
      <c r="O162" s="238"/>
    </row>
    <row r="163" spans="1:15" s="2" customFormat="1" ht="24.75" customHeight="1" outlineLevel="1">
      <c r="A163" s="54"/>
      <c r="B163" s="265"/>
      <c r="C163" s="49" t="s">
        <v>723</v>
      </c>
      <c r="D163" s="49"/>
      <c r="E163" s="50"/>
      <c r="F163" s="49"/>
      <c r="G163" s="49"/>
      <c r="H163" s="52"/>
      <c r="I163" s="52"/>
      <c r="J163" s="52"/>
      <c r="K163" s="52"/>
      <c r="L163" s="28"/>
      <c r="M163" s="58"/>
      <c r="N163" s="238"/>
      <c r="O163" s="238"/>
    </row>
    <row r="164" spans="1:15" s="2" customFormat="1" ht="24.75" customHeight="1" outlineLevel="1">
      <c r="A164" s="54"/>
      <c r="B164" s="265"/>
      <c r="C164" s="49" t="s">
        <v>724</v>
      </c>
      <c r="D164" s="49"/>
      <c r="E164" s="50"/>
      <c r="F164" s="49"/>
      <c r="G164" s="49"/>
      <c r="H164" s="52"/>
      <c r="I164" s="52"/>
      <c r="J164" s="52"/>
      <c r="K164" s="52"/>
      <c r="L164" s="28"/>
      <c r="M164" s="58"/>
      <c r="N164" s="238"/>
      <c r="O164" s="238"/>
    </row>
    <row r="165" spans="1:15" s="2" customFormat="1" ht="24.75" customHeight="1" outlineLevel="1">
      <c r="A165" s="54"/>
      <c r="B165" s="265"/>
      <c r="C165" s="49" t="s">
        <v>725</v>
      </c>
      <c r="D165" s="49"/>
      <c r="E165" s="50"/>
      <c r="F165" s="49"/>
      <c r="G165" s="49"/>
      <c r="H165" s="52" t="s">
        <v>546</v>
      </c>
      <c r="I165" s="52" t="s">
        <v>546</v>
      </c>
      <c r="J165" s="52"/>
      <c r="K165" s="52"/>
      <c r="L165" s="28"/>
      <c r="M165" s="58"/>
      <c r="N165" s="238"/>
      <c r="O165" s="238"/>
    </row>
    <row r="166" spans="1:15" s="2" customFormat="1" ht="28.5" customHeight="1" outlineLevel="1">
      <c r="A166" s="54"/>
      <c r="B166" s="265"/>
      <c r="C166" s="49" t="s">
        <v>726</v>
      </c>
      <c r="D166" s="49"/>
      <c r="E166" s="50"/>
      <c r="F166" s="49"/>
      <c r="G166" s="49"/>
      <c r="H166" s="52" t="s">
        <v>546</v>
      </c>
      <c r="I166" s="52" t="s">
        <v>546</v>
      </c>
      <c r="J166" s="52"/>
      <c r="K166" s="52"/>
      <c r="L166" s="28"/>
      <c r="M166" s="58"/>
      <c r="N166" s="238"/>
      <c r="O166" s="238"/>
    </row>
    <row r="167" spans="1:15" ht="89.25" customHeight="1">
      <c r="A167" s="46" t="s">
        <v>310</v>
      </c>
      <c r="B167" s="265"/>
      <c r="C167" s="44" t="s">
        <v>311</v>
      </c>
      <c r="D167" s="43" t="s">
        <v>191</v>
      </c>
      <c r="E167" s="45">
        <v>0.01</v>
      </c>
      <c r="F167" s="43" t="s">
        <v>312</v>
      </c>
      <c r="G167" s="43" t="s">
        <v>605</v>
      </c>
      <c r="H167" s="48">
        <v>1</v>
      </c>
      <c r="I167" s="48">
        <v>1</v>
      </c>
      <c r="J167" s="48">
        <v>1</v>
      </c>
      <c r="K167" s="48">
        <v>1</v>
      </c>
      <c r="L167" s="28"/>
      <c r="M167" s="9" t="s">
        <v>606</v>
      </c>
      <c r="N167" s="238" t="s">
        <v>928</v>
      </c>
      <c r="O167" s="238" t="s">
        <v>923</v>
      </c>
    </row>
    <row r="168" spans="1:15" s="2" customFormat="1" ht="28.5" customHeight="1" outlineLevel="1">
      <c r="A168" s="54"/>
      <c r="B168" s="265"/>
      <c r="C168" s="49" t="s">
        <v>607</v>
      </c>
      <c r="D168" s="49"/>
      <c r="E168" s="50"/>
      <c r="F168" s="49"/>
      <c r="G168" s="49"/>
      <c r="H168" s="52" t="s">
        <v>546</v>
      </c>
      <c r="I168" s="52" t="s">
        <v>546</v>
      </c>
      <c r="J168" s="52"/>
      <c r="K168" s="52"/>
      <c r="L168" s="28"/>
      <c r="M168" s="58"/>
      <c r="N168" s="238"/>
      <c r="O168" s="238"/>
    </row>
    <row r="169" spans="1:15" s="2" customFormat="1" ht="28.5" customHeight="1" outlineLevel="1">
      <c r="A169" s="54"/>
      <c r="B169" s="265"/>
      <c r="C169" s="49" t="s">
        <v>727</v>
      </c>
      <c r="D169" s="49"/>
      <c r="E169" s="50"/>
      <c r="F169" s="49"/>
      <c r="G169" s="49"/>
      <c r="H169" s="52" t="s">
        <v>546</v>
      </c>
      <c r="I169" s="52" t="s">
        <v>546</v>
      </c>
      <c r="J169" s="52"/>
      <c r="K169" s="52"/>
      <c r="L169" s="28"/>
      <c r="M169" s="58"/>
      <c r="N169" s="238"/>
      <c r="O169" s="238"/>
    </row>
    <row r="170" spans="1:15" s="2" customFormat="1" ht="28.5" customHeight="1" outlineLevel="1">
      <c r="A170" s="54"/>
      <c r="B170" s="265"/>
      <c r="C170" s="49" t="s">
        <v>728</v>
      </c>
      <c r="D170" s="49"/>
      <c r="E170" s="50"/>
      <c r="F170" s="49"/>
      <c r="G170" s="49"/>
      <c r="H170" s="52"/>
      <c r="I170" s="52"/>
      <c r="J170" s="52"/>
      <c r="K170" s="52"/>
      <c r="L170" s="28"/>
      <c r="M170" s="58"/>
      <c r="N170" s="238"/>
      <c r="O170" s="238"/>
    </row>
    <row r="171" spans="1:15" s="2" customFormat="1" ht="40.5" customHeight="1" outlineLevel="1">
      <c r="A171" s="54"/>
      <c r="B171" s="265"/>
      <c r="C171" s="49" t="s">
        <v>719</v>
      </c>
      <c r="D171" s="49"/>
      <c r="E171" s="50"/>
      <c r="F171" s="49"/>
      <c r="G171" s="49"/>
      <c r="H171" s="52"/>
      <c r="I171" s="52"/>
      <c r="J171" s="52"/>
      <c r="K171" s="52"/>
      <c r="L171" s="28"/>
      <c r="M171" s="58"/>
      <c r="N171" s="238"/>
      <c r="O171" s="238"/>
    </row>
    <row r="172" spans="1:15" ht="72" customHeight="1">
      <c r="A172" s="46" t="s">
        <v>314</v>
      </c>
      <c r="B172" s="265"/>
      <c r="C172" s="44" t="s">
        <v>315</v>
      </c>
      <c r="D172" s="44" t="s">
        <v>196</v>
      </c>
      <c r="E172" s="45">
        <v>0.01</v>
      </c>
      <c r="F172" s="44" t="s">
        <v>608</v>
      </c>
      <c r="G172" s="33" t="s">
        <v>317</v>
      </c>
      <c r="H172" s="48">
        <v>1</v>
      </c>
      <c r="I172" s="48">
        <v>1</v>
      </c>
      <c r="J172" s="48">
        <v>1</v>
      </c>
      <c r="K172" s="48">
        <v>1</v>
      </c>
      <c r="L172" s="28"/>
      <c r="N172" s="238" t="s">
        <v>929</v>
      </c>
      <c r="O172" s="238" t="s">
        <v>930</v>
      </c>
    </row>
    <row r="173" spans="1:15" s="2" customFormat="1" ht="28.5" customHeight="1" outlineLevel="1">
      <c r="A173" s="54"/>
      <c r="B173" s="265"/>
      <c r="C173" s="75" t="s">
        <v>609</v>
      </c>
      <c r="D173" s="49"/>
      <c r="E173" s="50"/>
      <c r="F173" s="49"/>
      <c r="G173" s="49"/>
      <c r="H173" s="52" t="s">
        <v>546</v>
      </c>
      <c r="I173" s="52" t="s">
        <v>546</v>
      </c>
      <c r="J173" s="52"/>
      <c r="K173" s="52"/>
      <c r="L173" s="28"/>
      <c r="M173" s="58"/>
      <c r="N173" s="238"/>
      <c r="O173" s="238"/>
    </row>
    <row r="174" spans="1:15" s="2" customFormat="1" ht="28.5" customHeight="1" outlineLevel="1">
      <c r="A174" s="54"/>
      <c r="B174" s="265"/>
      <c r="C174" s="49" t="s">
        <v>729</v>
      </c>
      <c r="D174" s="49"/>
      <c r="E174" s="50"/>
      <c r="F174" s="49"/>
      <c r="G174" s="49"/>
      <c r="H174" s="52" t="s">
        <v>546</v>
      </c>
      <c r="I174" s="52" t="s">
        <v>546</v>
      </c>
      <c r="J174" s="52"/>
      <c r="K174" s="52"/>
      <c r="L174" s="28"/>
      <c r="M174" s="58"/>
      <c r="N174" s="238"/>
      <c r="O174" s="238"/>
    </row>
    <row r="175" spans="1:15" ht="53.25" customHeight="1">
      <c r="A175" s="46" t="s">
        <v>318</v>
      </c>
      <c r="B175" s="265"/>
      <c r="C175" s="247" t="s">
        <v>319</v>
      </c>
      <c r="D175" s="43" t="s">
        <v>320</v>
      </c>
      <c r="E175" s="45">
        <v>0.03</v>
      </c>
      <c r="F175" s="43" t="s">
        <v>321</v>
      </c>
      <c r="G175" s="43" t="s">
        <v>322</v>
      </c>
      <c r="H175" s="53">
        <f>$E176*H176+$E177*H177</f>
        <v>1</v>
      </c>
      <c r="I175" s="53">
        <f>$E176*I176+$E177*I177</f>
        <v>1</v>
      </c>
      <c r="J175" s="53">
        <f>$E176*J176+$E177*J177</f>
        <v>1</v>
      </c>
      <c r="K175" s="53">
        <f>$E176*K176+$E177*K177</f>
        <v>1</v>
      </c>
      <c r="L175" s="28"/>
      <c r="N175" s="238" t="s">
        <v>931</v>
      </c>
      <c r="O175" s="238" t="s">
        <v>919</v>
      </c>
    </row>
    <row r="176" spans="1:15" ht="87" customHeight="1">
      <c r="A176" s="46" t="s">
        <v>323</v>
      </c>
      <c r="B176" s="265"/>
      <c r="C176" s="247"/>
      <c r="D176" s="44" t="s">
        <v>324</v>
      </c>
      <c r="E176" s="45">
        <v>0.5</v>
      </c>
      <c r="F176" s="44" t="s">
        <v>610</v>
      </c>
      <c r="G176" s="43" t="s">
        <v>326</v>
      </c>
      <c r="H176" s="45">
        <v>1</v>
      </c>
      <c r="I176" s="45">
        <v>1</v>
      </c>
      <c r="J176" s="45">
        <v>1</v>
      </c>
      <c r="K176" s="45">
        <v>1</v>
      </c>
      <c r="L176" s="28"/>
      <c r="N176" s="238" t="s">
        <v>931</v>
      </c>
      <c r="O176" s="238" t="s">
        <v>919</v>
      </c>
    </row>
    <row r="177" spans="1:15" ht="72" customHeight="1">
      <c r="A177" s="46" t="s">
        <v>327</v>
      </c>
      <c r="B177" s="265"/>
      <c r="C177" s="247"/>
      <c r="D177" s="44" t="s">
        <v>328</v>
      </c>
      <c r="E177" s="45">
        <v>0.5</v>
      </c>
      <c r="F177" s="44" t="s">
        <v>611</v>
      </c>
      <c r="G177" s="44" t="s">
        <v>612</v>
      </c>
      <c r="H177" s="53">
        <f>IF(H178&lt;H179,0,1)</f>
        <v>1</v>
      </c>
      <c r="I177" s="53">
        <f>IF(I178&lt;I179,0,1)</f>
        <v>1</v>
      </c>
      <c r="J177" s="53">
        <f>IF(J178&lt;J179,0,1)</f>
        <v>1</v>
      </c>
      <c r="K177" s="53">
        <f>IF(K178&lt;K179,0,1)</f>
        <v>1</v>
      </c>
      <c r="L177" s="28"/>
      <c r="M177" s="9" t="s">
        <v>613</v>
      </c>
      <c r="N177" s="238" t="s">
        <v>931</v>
      </c>
      <c r="O177" s="238" t="s">
        <v>919</v>
      </c>
    </row>
    <row r="178" spans="1:15" ht="35.25" customHeight="1">
      <c r="A178" s="46" t="s">
        <v>331</v>
      </c>
      <c r="B178" s="265"/>
      <c r="C178" s="247"/>
      <c r="D178" s="43" t="s">
        <v>332</v>
      </c>
      <c r="E178" s="45" t="s">
        <v>12</v>
      </c>
      <c r="F178" s="43" t="s">
        <v>333</v>
      </c>
      <c r="G178" s="43" t="s">
        <v>334</v>
      </c>
      <c r="H178" s="48">
        <v>20</v>
      </c>
      <c r="I178" s="48">
        <v>1</v>
      </c>
      <c r="J178" s="48">
        <v>1</v>
      </c>
      <c r="K178" s="48">
        <v>1</v>
      </c>
      <c r="L178" s="28"/>
      <c r="M178" s="9" t="s">
        <v>614</v>
      </c>
      <c r="N178" s="238" t="s">
        <v>931</v>
      </c>
      <c r="O178" s="238" t="s">
        <v>919</v>
      </c>
    </row>
    <row r="179" spans="1:15" ht="38.25" customHeight="1">
      <c r="A179" s="46" t="s">
        <v>335</v>
      </c>
      <c r="B179" s="265"/>
      <c r="C179" s="247"/>
      <c r="D179" s="43" t="s">
        <v>336</v>
      </c>
      <c r="E179" s="45" t="s">
        <v>12</v>
      </c>
      <c r="F179" s="43" t="s">
        <v>337</v>
      </c>
      <c r="G179" s="43" t="s">
        <v>334</v>
      </c>
      <c r="H179" s="48">
        <v>20</v>
      </c>
      <c r="I179" s="48">
        <v>1</v>
      </c>
      <c r="J179" s="48">
        <v>1</v>
      </c>
      <c r="K179" s="48">
        <v>1</v>
      </c>
      <c r="L179" s="28"/>
      <c r="M179" s="9" t="s">
        <v>615</v>
      </c>
      <c r="N179" s="238" t="s">
        <v>931</v>
      </c>
      <c r="O179" s="238" t="s">
        <v>919</v>
      </c>
    </row>
    <row r="180" spans="1:15" s="2" customFormat="1" ht="28.5" customHeight="1" outlineLevel="1">
      <c r="A180" s="54"/>
      <c r="B180" s="265"/>
      <c r="C180" s="75" t="s">
        <v>616</v>
      </c>
      <c r="D180" s="49"/>
      <c r="E180" s="50"/>
      <c r="F180" s="49"/>
      <c r="G180" s="49"/>
      <c r="H180" s="52" t="s">
        <v>546</v>
      </c>
      <c r="I180" s="52" t="s">
        <v>546</v>
      </c>
      <c r="J180" s="52"/>
      <c r="K180" s="52"/>
      <c r="L180" s="28"/>
      <c r="M180" s="58"/>
      <c r="N180" s="238"/>
      <c r="O180" s="238"/>
    </row>
    <row r="181" spans="1:15" s="2" customFormat="1" ht="36.75" customHeight="1" outlineLevel="1">
      <c r="A181" s="54"/>
      <c r="B181" s="265"/>
      <c r="C181" s="49" t="s">
        <v>730</v>
      </c>
      <c r="D181" s="49"/>
      <c r="E181" s="50"/>
      <c r="F181" s="49"/>
      <c r="G181" s="49"/>
      <c r="H181" s="52"/>
      <c r="I181" s="52"/>
      <c r="J181" s="52"/>
      <c r="K181" s="52"/>
      <c r="L181" s="28"/>
      <c r="M181" s="58"/>
      <c r="N181" s="238"/>
      <c r="O181" s="238"/>
    </row>
    <row r="182" spans="1:15" s="2" customFormat="1" ht="36.75" customHeight="1" outlineLevel="1">
      <c r="A182" s="54"/>
      <c r="B182" s="265"/>
      <c r="C182" s="49" t="s">
        <v>731</v>
      </c>
      <c r="D182" s="49"/>
      <c r="E182" s="50"/>
      <c r="F182" s="49"/>
      <c r="G182" s="49"/>
      <c r="H182" s="52"/>
      <c r="I182" s="52"/>
      <c r="J182" s="52"/>
      <c r="K182" s="52"/>
      <c r="L182" s="28"/>
      <c r="M182" s="58"/>
      <c r="N182" s="238"/>
      <c r="O182" s="238"/>
    </row>
    <row r="183" spans="1:15" s="2" customFormat="1" ht="36.75" customHeight="1" outlineLevel="1">
      <c r="A183" s="54"/>
      <c r="B183" s="265"/>
      <c r="C183" s="49" t="s">
        <v>732</v>
      </c>
      <c r="D183" s="49"/>
      <c r="E183" s="50"/>
      <c r="F183" s="49"/>
      <c r="G183" s="49"/>
      <c r="H183" s="52"/>
      <c r="I183" s="52"/>
      <c r="J183" s="52"/>
      <c r="K183" s="52"/>
      <c r="L183" s="28"/>
      <c r="M183" s="58"/>
      <c r="N183" s="238"/>
      <c r="O183" s="238"/>
    </row>
    <row r="184" spans="1:15" s="2" customFormat="1" ht="36.75" customHeight="1" outlineLevel="1">
      <c r="A184" s="54"/>
      <c r="B184" s="265"/>
      <c r="C184" s="49" t="s">
        <v>733</v>
      </c>
      <c r="D184" s="49"/>
      <c r="E184" s="50"/>
      <c r="F184" s="49"/>
      <c r="G184" s="49"/>
      <c r="H184" s="52"/>
      <c r="I184" s="52"/>
      <c r="J184" s="52"/>
      <c r="K184" s="52"/>
      <c r="L184" s="28"/>
      <c r="M184" s="58"/>
      <c r="N184" s="238"/>
      <c r="O184" s="238"/>
    </row>
    <row r="185" spans="1:15" s="2" customFormat="1" ht="28.5" customHeight="1" outlineLevel="1">
      <c r="A185" s="54"/>
      <c r="B185" s="265"/>
      <c r="C185" s="49" t="s">
        <v>734</v>
      </c>
      <c r="D185" s="49"/>
      <c r="E185" s="50"/>
      <c r="F185" s="49"/>
      <c r="G185" s="49"/>
      <c r="H185" s="52"/>
      <c r="I185" s="52"/>
      <c r="J185" s="52"/>
      <c r="K185" s="52"/>
      <c r="L185" s="28"/>
      <c r="M185" s="58"/>
      <c r="N185" s="238"/>
      <c r="O185" s="238"/>
    </row>
    <row r="186" spans="1:15" s="2" customFormat="1" ht="28.5" customHeight="1" outlineLevel="1">
      <c r="A186" s="54"/>
      <c r="B186" s="265"/>
      <c r="C186" s="49" t="s">
        <v>735</v>
      </c>
      <c r="D186" s="49"/>
      <c r="E186" s="50"/>
      <c r="F186" s="49"/>
      <c r="G186" s="49"/>
      <c r="H186" s="52"/>
      <c r="I186" s="52"/>
      <c r="J186" s="52"/>
      <c r="K186" s="52"/>
      <c r="L186" s="28"/>
      <c r="M186" s="58"/>
      <c r="N186" s="238"/>
      <c r="O186" s="238"/>
    </row>
    <row r="187" spans="1:15" ht="97.5" customHeight="1">
      <c r="A187" s="46" t="s">
        <v>338</v>
      </c>
      <c r="B187" s="265"/>
      <c r="C187" s="247" t="s">
        <v>339</v>
      </c>
      <c r="D187" s="262" t="s">
        <v>200</v>
      </c>
      <c r="E187" s="45">
        <v>0.01</v>
      </c>
      <c r="F187" s="44" t="s">
        <v>617</v>
      </c>
      <c r="G187" s="44" t="s">
        <v>618</v>
      </c>
      <c r="H187" s="53">
        <f>H188/100</f>
        <v>1</v>
      </c>
      <c r="I187" s="53">
        <f>I188/100</f>
        <v>1</v>
      </c>
      <c r="J187" s="53">
        <f>J188/100</f>
        <v>1</v>
      </c>
      <c r="K187" s="53">
        <f>K188/100</f>
        <v>1</v>
      </c>
      <c r="L187" s="28"/>
      <c r="M187" s="9" t="s">
        <v>619</v>
      </c>
      <c r="N187" s="238" t="s">
        <v>933</v>
      </c>
      <c r="O187" s="238" t="s">
        <v>932</v>
      </c>
    </row>
    <row r="188" spans="1:15" ht="119.25" customHeight="1">
      <c r="A188" s="46" t="s">
        <v>341</v>
      </c>
      <c r="B188" s="252"/>
      <c r="C188" s="247"/>
      <c r="D188" s="247"/>
      <c r="E188" s="45" t="s">
        <v>12</v>
      </c>
      <c r="F188" s="43" t="s">
        <v>204</v>
      </c>
      <c r="G188" s="43" t="s">
        <v>205</v>
      </c>
      <c r="H188" s="48">
        <v>100</v>
      </c>
      <c r="I188" s="48">
        <v>100</v>
      </c>
      <c r="J188" s="48">
        <v>100</v>
      </c>
      <c r="K188" s="48">
        <v>100</v>
      </c>
      <c r="L188" s="28"/>
      <c r="N188" s="238" t="s">
        <v>933</v>
      </c>
      <c r="O188" s="238" t="s">
        <v>932</v>
      </c>
    </row>
    <row r="189" spans="1:15" ht="30.75" customHeight="1" outlineLevel="1">
      <c r="A189" s="54"/>
      <c r="B189" s="252"/>
      <c r="C189" s="75" t="s">
        <v>620</v>
      </c>
      <c r="D189" s="49"/>
      <c r="E189" s="50"/>
      <c r="F189" s="49"/>
      <c r="G189" s="49"/>
      <c r="H189" s="52"/>
      <c r="I189" s="52"/>
      <c r="J189" s="52"/>
      <c r="K189" s="52"/>
      <c r="L189" s="28"/>
      <c r="N189" s="238"/>
      <c r="O189" s="238"/>
    </row>
    <row r="190" spans="1:15" ht="30.75" customHeight="1" outlineLevel="1">
      <c r="A190" s="54"/>
      <c r="B190" s="252"/>
      <c r="C190" s="49" t="s">
        <v>736</v>
      </c>
      <c r="D190" s="49"/>
      <c r="E190" s="50"/>
      <c r="F190" s="49"/>
      <c r="G190" s="49"/>
      <c r="H190" s="52"/>
      <c r="I190" s="52"/>
      <c r="J190" s="52"/>
      <c r="K190" s="52"/>
      <c r="L190" s="28"/>
      <c r="N190" s="238"/>
      <c r="O190" s="238"/>
    </row>
    <row r="191" spans="1:15" ht="30.75" customHeight="1" outlineLevel="1">
      <c r="A191" s="54"/>
      <c r="B191" s="252"/>
      <c r="C191" s="49" t="s">
        <v>737</v>
      </c>
      <c r="D191" s="49"/>
      <c r="E191" s="50"/>
      <c r="F191" s="49"/>
      <c r="G191" s="49"/>
      <c r="H191" s="52"/>
      <c r="I191" s="52"/>
      <c r="J191" s="52"/>
      <c r="K191" s="52"/>
      <c r="L191" s="28"/>
      <c r="N191" s="238"/>
      <c r="O191" s="238"/>
    </row>
    <row r="192" spans="1:15" ht="30.75" customHeight="1" outlineLevel="1">
      <c r="A192" s="54"/>
      <c r="B192" s="252"/>
      <c r="C192" s="49" t="s">
        <v>738</v>
      </c>
      <c r="D192" s="49"/>
      <c r="E192" s="50"/>
      <c r="F192" s="49"/>
      <c r="G192" s="49"/>
      <c r="H192" s="52"/>
      <c r="I192" s="52"/>
      <c r="J192" s="52"/>
      <c r="K192" s="52"/>
      <c r="L192" s="28"/>
      <c r="N192" s="238"/>
      <c r="O192" s="238"/>
    </row>
    <row r="193" spans="1:15" ht="30.75" customHeight="1" outlineLevel="1">
      <c r="A193" s="54"/>
      <c r="B193" s="252"/>
      <c r="C193" s="49" t="s">
        <v>739</v>
      </c>
      <c r="D193" s="49"/>
      <c r="E193" s="50"/>
      <c r="F193" s="49"/>
      <c r="G193" s="49"/>
      <c r="H193" s="52"/>
      <c r="I193" s="52"/>
      <c r="J193" s="52"/>
      <c r="K193" s="52"/>
      <c r="L193" s="28"/>
      <c r="N193" s="238"/>
      <c r="O193" s="238"/>
    </row>
    <row r="194" spans="1:15" ht="30.75" customHeight="1" outlineLevel="1">
      <c r="A194" s="54"/>
      <c r="B194" s="252"/>
      <c r="C194" s="49" t="s">
        <v>740</v>
      </c>
      <c r="D194" s="49"/>
      <c r="E194" s="50"/>
      <c r="F194" s="49"/>
      <c r="G194" s="49"/>
      <c r="H194" s="52"/>
      <c r="I194" s="52"/>
      <c r="J194" s="52"/>
      <c r="K194" s="52"/>
      <c r="L194" s="28"/>
      <c r="N194" s="238"/>
      <c r="O194" s="238"/>
    </row>
    <row r="195" spans="1:15" ht="236.25" customHeight="1">
      <c r="A195" s="46" t="s">
        <v>342</v>
      </c>
      <c r="B195" s="252"/>
      <c r="C195" s="44" t="s">
        <v>207</v>
      </c>
      <c r="D195" s="44" t="s">
        <v>208</v>
      </c>
      <c r="E195" s="45">
        <v>0.01</v>
      </c>
      <c r="F195" s="44" t="s">
        <v>621</v>
      </c>
      <c r="G195" s="44" t="s">
        <v>585</v>
      </c>
      <c r="H195" s="48">
        <v>1</v>
      </c>
      <c r="I195" s="48">
        <v>1</v>
      </c>
      <c r="J195" s="48">
        <v>1</v>
      </c>
      <c r="K195" s="48">
        <v>1</v>
      </c>
      <c r="L195" s="28"/>
      <c r="M195" s="86" t="s">
        <v>622</v>
      </c>
      <c r="N195" s="238" t="s">
        <v>934</v>
      </c>
      <c r="O195" s="238" t="s">
        <v>919</v>
      </c>
    </row>
    <row r="196" spans="1:15" ht="30.75" customHeight="1" outlineLevel="1">
      <c r="A196" s="54"/>
      <c r="B196" s="76"/>
      <c r="C196" s="75" t="s">
        <v>623</v>
      </c>
      <c r="D196" s="49"/>
      <c r="E196" s="50"/>
      <c r="F196" s="49"/>
      <c r="G196" s="49"/>
      <c r="H196" s="52"/>
      <c r="I196" s="52"/>
      <c r="J196" s="52"/>
      <c r="K196" s="52"/>
      <c r="L196" s="28"/>
      <c r="N196" s="238"/>
      <c r="O196" s="238"/>
    </row>
    <row r="197" spans="1:15" ht="40.5" customHeight="1" outlineLevel="1">
      <c r="A197" s="54"/>
      <c r="B197" s="76"/>
      <c r="C197" s="49" t="s">
        <v>741</v>
      </c>
      <c r="D197" s="49"/>
      <c r="E197" s="50"/>
      <c r="F197" s="49"/>
      <c r="G197" s="49"/>
      <c r="H197" s="52"/>
      <c r="I197" s="52"/>
      <c r="J197" s="52"/>
      <c r="K197" s="52"/>
      <c r="L197" s="28"/>
      <c r="N197" s="238"/>
      <c r="O197" s="238"/>
    </row>
    <row r="198" spans="1:15" ht="30.75" customHeight="1" outlineLevel="1">
      <c r="A198" s="54"/>
      <c r="B198" s="76"/>
      <c r="C198" s="49" t="s">
        <v>742</v>
      </c>
      <c r="D198" s="49"/>
      <c r="E198" s="50"/>
      <c r="F198" s="49"/>
      <c r="G198" s="49"/>
      <c r="H198" s="52"/>
      <c r="I198" s="52"/>
      <c r="J198" s="52"/>
      <c r="K198" s="52"/>
      <c r="L198" s="28"/>
      <c r="N198" s="238"/>
      <c r="O198" s="238"/>
    </row>
    <row r="199" spans="1:15" ht="290.25" customHeight="1">
      <c r="A199" s="62" t="s">
        <v>344</v>
      </c>
      <c r="B199" s="77" t="s">
        <v>345</v>
      </c>
      <c r="C199" s="43" t="s">
        <v>346</v>
      </c>
      <c r="D199" s="44" t="s">
        <v>347</v>
      </c>
      <c r="E199" s="45">
        <v>0.01</v>
      </c>
      <c r="F199" s="44" t="s">
        <v>348</v>
      </c>
      <c r="G199" s="43" t="s">
        <v>132</v>
      </c>
      <c r="H199" s="48">
        <v>1</v>
      </c>
      <c r="I199" s="48">
        <v>1</v>
      </c>
      <c r="J199" s="48">
        <v>1</v>
      </c>
      <c r="K199" s="48">
        <v>1</v>
      </c>
      <c r="L199" s="28"/>
      <c r="N199" s="238" t="s">
        <v>935</v>
      </c>
      <c r="O199" s="238" t="s">
        <v>919</v>
      </c>
    </row>
    <row r="200" spans="1:15" ht="35.25" customHeight="1" outlineLevel="1">
      <c r="A200" s="54"/>
      <c r="B200" s="76"/>
      <c r="C200" s="75" t="s">
        <v>624</v>
      </c>
      <c r="D200" s="49"/>
      <c r="E200" s="50"/>
      <c r="F200" s="49"/>
      <c r="G200" s="49"/>
      <c r="H200" s="52"/>
      <c r="I200" s="52"/>
      <c r="J200" s="52"/>
      <c r="K200" s="52"/>
      <c r="L200" s="28"/>
      <c r="N200" s="238"/>
      <c r="O200" s="238"/>
    </row>
    <row r="201" spans="1:15" ht="32.25" customHeight="1" outlineLevel="1">
      <c r="A201" s="54"/>
      <c r="B201" s="76"/>
      <c r="C201" s="49" t="s">
        <v>743</v>
      </c>
      <c r="D201" s="49"/>
      <c r="E201" s="50"/>
      <c r="F201" s="49"/>
      <c r="G201" s="49"/>
      <c r="H201" s="52"/>
      <c r="I201" s="52"/>
      <c r="J201" s="52"/>
      <c r="K201" s="52"/>
      <c r="L201" s="28"/>
      <c r="N201" s="238"/>
      <c r="O201" s="238"/>
    </row>
    <row r="202" spans="1:15" ht="32.25" customHeight="1" outlineLevel="1">
      <c r="A202" s="54"/>
      <c r="B202" s="76"/>
      <c r="C202" s="49" t="s">
        <v>744</v>
      </c>
      <c r="D202" s="49"/>
      <c r="E202" s="50"/>
      <c r="F202" s="49"/>
      <c r="G202" s="49"/>
      <c r="H202" s="52"/>
      <c r="I202" s="52"/>
      <c r="J202" s="52"/>
      <c r="K202" s="52"/>
      <c r="L202" s="28"/>
      <c r="N202" s="238"/>
      <c r="O202" s="238"/>
    </row>
    <row r="203" spans="1:15" ht="32.25" customHeight="1" outlineLevel="1">
      <c r="A203" s="54"/>
      <c r="B203" s="76"/>
      <c r="C203" s="49" t="s">
        <v>745</v>
      </c>
      <c r="D203" s="49"/>
      <c r="E203" s="50"/>
      <c r="F203" s="49"/>
      <c r="G203" s="49"/>
      <c r="H203" s="52"/>
      <c r="I203" s="52"/>
      <c r="J203" s="52"/>
      <c r="K203" s="52"/>
      <c r="L203" s="28"/>
      <c r="N203" s="238"/>
      <c r="O203" s="238"/>
    </row>
    <row r="204" spans="1:15" ht="192.75" customHeight="1">
      <c r="A204" s="78" t="s">
        <v>349</v>
      </c>
      <c r="B204" s="79" t="s">
        <v>350</v>
      </c>
      <c r="C204" s="44" t="s">
        <v>351</v>
      </c>
      <c r="D204" s="44" t="s">
        <v>352</v>
      </c>
      <c r="E204" s="45">
        <v>0.01</v>
      </c>
      <c r="F204" s="44" t="s">
        <v>625</v>
      </c>
      <c r="G204" s="43" t="s">
        <v>354</v>
      </c>
      <c r="H204" s="48">
        <v>1</v>
      </c>
      <c r="I204" s="48">
        <v>1</v>
      </c>
      <c r="J204" s="48">
        <v>1</v>
      </c>
      <c r="K204" s="48">
        <v>1</v>
      </c>
      <c r="L204" s="28"/>
      <c r="N204" s="238" t="s">
        <v>936</v>
      </c>
      <c r="O204" s="238" t="s">
        <v>932</v>
      </c>
    </row>
    <row r="205" spans="1:15" ht="32.25" customHeight="1" outlineLevel="1">
      <c r="A205" s="54"/>
      <c r="B205" s="76"/>
      <c r="C205" s="75" t="s">
        <v>626</v>
      </c>
      <c r="D205" s="49"/>
      <c r="E205" s="50"/>
      <c r="F205" s="49"/>
      <c r="G205" s="49"/>
      <c r="H205" s="52"/>
      <c r="I205" s="52"/>
      <c r="J205" s="52"/>
      <c r="K205" s="52"/>
      <c r="L205" s="28"/>
      <c r="N205" s="238"/>
      <c r="O205" s="238"/>
    </row>
    <row r="206" spans="1:15" ht="32.25" customHeight="1" outlineLevel="1">
      <c r="A206" s="54"/>
      <c r="B206" s="76"/>
      <c r="C206" s="49" t="s">
        <v>746</v>
      </c>
      <c r="D206" s="49"/>
      <c r="E206" s="50"/>
      <c r="F206" s="49"/>
      <c r="G206" s="49"/>
      <c r="H206" s="52"/>
      <c r="I206" s="52"/>
      <c r="J206" s="52"/>
      <c r="K206" s="52"/>
      <c r="L206" s="28"/>
      <c r="N206" s="238"/>
      <c r="O206" s="238"/>
    </row>
    <row r="207" spans="1:15" ht="32.25" customHeight="1" outlineLevel="1">
      <c r="A207" s="54"/>
      <c r="B207" s="76"/>
      <c r="C207" s="49" t="s">
        <v>747</v>
      </c>
      <c r="D207" s="49"/>
      <c r="E207" s="50"/>
      <c r="F207" s="49"/>
      <c r="G207" s="49"/>
      <c r="H207" s="52"/>
      <c r="I207" s="52"/>
      <c r="J207" s="52"/>
      <c r="K207" s="52"/>
      <c r="L207" s="28"/>
      <c r="N207" s="238"/>
      <c r="O207" s="238"/>
    </row>
    <row r="208" spans="1:15" ht="408.75" customHeight="1">
      <c r="A208" s="78" t="s">
        <v>211</v>
      </c>
      <c r="B208" s="79" t="s">
        <v>355</v>
      </c>
      <c r="C208" s="80" t="s">
        <v>627</v>
      </c>
      <c r="D208" s="80" t="s">
        <v>214</v>
      </c>
      <c r="E208" s="45">
        <v>0.05</v>
      </c>
      <c r="F208" s="44" t="s">
        <v>628</v>
      </c>
      <c r="G208" s="43" t="s">
        <v>64</v>
      </c>
      <c r="H208" s="48">
        <v>1</v>
      </c>
      <c r="I208" s="48">
        <v>1</v>
      </c>
      <c r="J208" s="48">
        <v>1</v>
      </c>
      <c r="K208" s="48">
        <v>1</v>
      </c>
      <c r="L208" s="28"/>
      <c r="N208" s="238" t="s">
        <v>937</v>
      </c>
      <c r="O208" s="238" t="s">
        <v>932</v>
      </c>
    </row>
    <row r="209" spans="1:15" ht="32.25" customHeight="1" outlineLevel="1">
      <c r="A209" s="54"/>
      <c r="B209" s="76"/>
      <c r="C209" s="75" t="s">
        <v>629</v>
      </c>
      <c r="D209" s="49"/>
      <c r="E209" s="50"/>
      <c r="F209" s="49"/>
      <c r="G209" s="49"/>
      <c r="H209" s="52"/>
      <c r="I209" s="52"/>
      <c r="J209" s="52"/>
      <c r="K209" s="52"/>
      <c r="L209" s="28"/>
      <c r="N209" s="238"/>
      <c r="O209" s="238"/>
    </row>
    <row r="210" spans="1:15" ht="32.25" customHeight="1" outlineLevel="1">
      <c r="A210" s="54"/>
      <c r="B210" s="76"/>
      <c r="C210" s="49" t="s">
        <v>748</v>
      </c>
      <c r="D210" s="49"/>
      <c r="E210" s="50"/>
      <c r="F210" s="49"/>
      <c r="G210" s="49"/>
      <c r="H210" s="52"/>
      <c r="I210" s="52"/>
      <c r="J210" s="52"/>
      <c r="K210" s="52"/>
      <c r="L210" s="28"/>
      <c r="N210" s="238"/>
      <c r="O210" s="238"/>
    </row>
    <row r="211" spans="1:15" ht="36" customHeight="1" outlineLevel="1">
      <c r="A211" s="54"/>
      <c r="B211" s="76"/>
      <c r="C211" s="49" t="s">
        <v>749</v>
      </c>
      <c r="D211" s="49"/>
      <c r="E211" s="50"/>
      <c r="F211" s="49"/>
      <c r="G211" s="49"/>
      <c r="H211" s="52"/>
      <c r="I211" s="52"/>
      <c r="J211" s="52"/>
      <c r="K211" s="52"/>
      <c r="L211" s="28"/>
      <c r="N211" s="238"/>
      <c r="O211" s="238"/>
    </row>
    <row r="212" spans="1:15" ht="54" customHeight="1">
      <c r="A212" s="81" t="s">
        <v>357</v>
      </c>
      <c r="B212" s="82" t="s">
        <v>358</v>
      </c>
      <c r="C212" s="83" t="s">
        <v>359</v>
      </c>
      <c r="D212" s="84" t="s">
        <v>360</v>
      </c>
      <c r="E212" s="85">
        <v>0.05</v>
      </c>
      <c r="F212" s="84" t="s">
        <v>630</v>
      </c>
      <c r="G212" s="43" t="s">
        <v>64</v>
      </c>
      <c r="H212" s="48">
        <v>1</v>
      </c>
      <c r="I212" s="48">
        <v>1</v>
      </c>
      <c r="J212" s="48">
        <v>1</v>
      </c>
      <c r="K212" s="48">
        <v>1</v>
      </c>
      <c r="L212" s="28"/>
      <c r="N212" s="238" t="s">
        <v>938</v>
      </c>
      <c r="O212" s="238" t="s">
        <v>916</v>
      </c>
    </row>
    <row r="213" spans="1:15" ht="32.25" customHeight="1" outlineLevel="1">
      <c r="A213" s="54"/>
      <c r="B213" s="76"/>
      <c r="C213" s="75" t="s">
        <v>631</v>
      </c>
      <c r="D213" s="49"/>
      <c r="E213" s="50"/>
      <c r="F213" s="49"/>
      <c r="G213" s="49"/>
      <c r="H213" s="52"/>
      <c r="I213" s="52"/>
      <c r="J213" s="52"/>
      <c r="K213" s="52"/>
      <c r="L213" s="28"/>
      <c r="N213" s="238"/>
      <c r="O213" s="238"/>
    </row>
    <row r="214" spans="1:15" ht="32.25" customHeight="1" outlineLevel="1">
      <c r="A214" s="54"/>
      <c r="B214" s="76"/>
      <c r="C214" s="49" t="s">
        <v>750</v>
      </c>
      <c r="D214" s="49"/>
      <c r="E214" s="50"/>
      <c r="F214" s="49"/>
      <c r="G214" s="49"/>
      <c r="H214" s="52"/>
      <c r="I214" s="52"/>
      <c r="J214" s="52"/>
      <c r="K214" s="52"/>
      <c r="L214" s="28"/>
      <c r="N214" s="238"/>
      <c r="O214" s="238"/>
    </row>
  </sheetData>
  <autoFilter ref="A5:P214"/>
  <mergeCells count="19">
    <mergeCell ref="D187:D188"/>
    <mergeCell ref="M12:M16"/>
    <mergeCell ref="M20:M21"/>
    <mergeCell ref="B79:B87"/>
    <mergeCell ref="B113:B195"/>
    <mergeCell ref="C17:C19"/>
    <mergeCell ref="C26:C28"/>
    <mergeCell ref="C36:C38"/>
    <mergeCell ref="C56:C58"/>
    <mergeCell ref="C114:C115"/>
    <mergeCell ref="C175:C179"/>
    <mergeCell ref="C187:C188"/>
    <mergeCell ref="E6:F6"/>
    <mergeCell ref="E7:F7"/>
    <mergeCell ref="E8:F8"/>
    <mergeCell ref="A11:A16"/>
    <mergeCell ref="B10:B78"/>
    <mergeCell ref="D11:D16"/>
    <mergeCell ref="D22:D25"/>
  </mergeCells>
  <dataValidations count="4">
    <dataValidation type="list" allowBlank="1" showInputMessage="1" showErrorMessage="1" sqref="C2">
      <formula1>$M$1:$M$3</formula1>
    </dataValidation>
    <dataValidation type="list" allowBlank="1" showInputMessage="1" showErrorMessage="1" sqref="C3">
      <formula1>$M$4:$M$5</formula1>
    </dataValidation>
    <dataValidation type="list" allowBlank="1" showInputMessage="1" showErrorMessage="1" sqref="H11:K11 H22:K22 H32:K32 H50:K50 H67:K67 H73:K73 H80:K80 H87:K87 H92:K92 H98:K98 H104:K104 H115:K115 H124:K124 H130:K130 H136:K136 H143:K143 H150:K150 H155:K155 H160:K160 H167:K167 H172:K172 H27:K28 H37:K38 H57:K58 J33:K35 J62:K66 H195:K214 J71:K72">
      <formula1>"0,1"</formula1>
    </dataValidation>
    <dataValidation type="list" allowBlank="1" showInputMessage="1" showErrorMessage="1" sqref="H176:K176">
      <formula1>#REF!</formula1>
    </dataValidation>
  </dataValidations>
  <pageMargins left="0.7" right="0.7" top="0.75" bottom="0.75" header="0.3" footer="0.3"/>
  <pageSetup paperSize="8" scale="48" orientation="landscape"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5"/>
  <sheetViews>
    <sheetView topLeftCell="A10" zoomScale="55" zoomScaleNormal="55" workbookViewId="0">
      <selection activeCell="C28" sqref="C28:C30"/>
    </sheetView>
  </sheetViews>
  <sheetFormatPr defaultColWidth="9" defaultRowHeight="15.75" outlineLevelRow="1"/>
  <cols>
    <col min="1" max="1" width="8.5703125" style="3" customWidth="1"/>
    <col min="2" max="2" width="53.42578125" style="88" customWidth="1"/>
    <col min="3" max="3" width="73.5703125" style="5" customWidth="1"/>
    <col min="4" max="4" width="56.85546875" style="5" customWidth="1"/>
    <col min="5" max="5" width="13.5703125" style="121" customWidth="1"/>
    <col min="6" max="6" width="17.42578125" style="5" customWidth="1"/>
    <col min="7" max="7" width="31" style="7" customWidth="1"/>
    <col min="8" max="8" width="22.42578125" style="8" customWidth="1"/>
    <col min="9" max="9" width="23.42578125" style="7" customWidth="1"/>
  </cols>
  <sheetData>
    <row r="1" spans="1:16" ht="40.5" customHeight="1" thickBot="1">
      <c r="A1" s="240" t="s">
        <v>362</v>
      </c>
      <c r="B1" s="240"/>
      <c r="C1" s="240"/>
      <c r="D1" s="240"/>
      <c r="E1" s="240"/>
      <c r="F1" s="240"/>
      <c r="G1" s="240"/>
      <c r="H1" s="240"/>
      <c r="I1"/>
      <c r="J1" s="163" t="s">
        <v>516</v>
      </c>
    </row>
    <row r="2" spans="1:16" s="2" customFormat="1" ht="35.25" customHeight="1" outlineLevel="1" thickBot="1">
      <c r="A2" s="19" t="s">
        <v>760</v>
      </c>
      <c r="C2" s="14" t="s">
        <v>518</v>
      </c>
      <c r="D2" s="15"/>
      <c r="E2" s="16" t="s">
        <v>519</v>
      </c>
      <c r="F2" s="17">
        <f>AVERAGE(H7:K7)</f>
        <v>1</v>
      </c>
      <c r="G2" s="16"/>
      <c r="H2" s="18"/>
      <c r="I2" s="21"/>
      <c r="J2" s="163" t="s">
        <v>518</v>
      </c>
      <c r="K2" s="18"/>
      <c r="L2" s="18"/>
      <c r="M2" s="57" t="s">
        <v>518</v>
      </c>
      <c r="N2" s="18"/>
      <c r="O2" s="18"/>
      <c r="P2" s="58"/>
    </row>
    <row r="3" spans="1:16" s="2" customFormat="1" ht="35.25" customHeight="1" outlineLevel="1" thickBot="1">
      <c r="A3" s="15" t="s">
        <v>520</v>
      </c>
      <c r="B3" s="19"/>
      <c r="C3" s="20" t="s">
        <v>521</v>
      </c>
      <c r="D3" s="21"/>
      <c r="E3" s="18"/>
      <c r="F3" s="21"/>
      <c r="G3" s="21"/>
      <c r="H3" s="18"/>
      <c r="I3" s="18"/>
      <c r="J3" s="163" t="s">
        <v>522</v>
      </c>
      <c r="K3" s="18"/>
      <c r="L3" s="18"/>
      <c r="M3" s="57" t="s">
        <v>522</v>
      </c>
    </row>
    <row r="4" spans="1:16" ht="66" customHeight="1">
      <c r="A4" s="25" t="s">
        <v>1</v>
      </c>
      <c r="B4" s="143" t="s">
        <v>2</v>
      </c>
      <c r="C4" s="143" t="s">
        <v>3</v>
      </c>
      <c r="D4" s="143" t="s">
        <v>4</v>
      </c>
      <c r="E4" s="143" t="s">
        <v>5</v>
      </c>
      <c r="F4" s="143" t="s">
        <v>6</v>
      </c>
      <c r="G4" s="150" t="s">
        <v>524</v>
      </c>
      <c r="H4" s="143" t="s">
        <v>753</v>
      </c>
      <c r="I4" s="151" t="s">
        <v>529</v>
      </c>
      <c r="J4" s="163" t="s">
        <v>523</v>
      </c>
    </row>
    <row r="5" spans="1:16" s="120" customFormat="1" ht="55.5" customHeight="1">
      <c r="A5" s="122"/>
      <c r="B5" s="144"/>
      <c r="C5" s="144"/>
      <c r="D5" s="253" t="s">
        <v>9</v>
      </c>
      <c r="E5" s="254"/>
      <c r="F5" s="254"/>
      <c r="G5" s="33" t="s">
        <v>363</v>
      </c>
      <c r="H5" s="53">
        <f>E6*H6+E148*H148+E152*H152</f>
        <v>1</v>
      </c>
      <c r="I5" s="33"/>
      <c r="J5" s="163" t="s">
        <v>521</v>
      </c>
    </row>
    <row r="6" spans="1:16" ht="129.75" customHeight="1">
      <c r="A6" s="41" t="s">
        <v>51</v>
      </c>
      <c r="B6" s="140" t="s">
        <v>364</v>
      </c>
      <c r="C6" s="140"/>
      <c r="D6" s="140" t="s">
        <v>13</v>
      </c>
      <c r="E6" s="140">
        <v>0.9</v>
      </c>
      <c r="F6" s="142" t="s">
        <v>14</v>
      </c>
      <c r="G6" s="147" t="s">
        <v>759</v>
      </c>
      <c r="H6" s="53">
        <f>E7*H7+E70*H70+E80*H80+E84*H84+E93*H93+E144*H144</f>
        <v>1</v>
      </c>
      <c r="I6" s="147"/>
    </row>
    <row r="7" spans="1:16" ht="70.5" customHeight="1">
      <c r="A7" s="41" t="s">
        <v>16</v>
      </c>
      <c r="B7" s="248" t="s">
        <v>367</v>
      </c>
      <c r="C7" s="140" t="s">
        <v>368</v>
      </c>
      <c r="D7" s="124" t="s">
        <v>57</v>
      </c>
      <c r="E7" s="124">
        <v>0.05</v>
      </c>
      <c r="F7" s="142" t="s">
        <v>58</v>
      </c>
      <c r="G7" s="147" t="s">
        <v>758</v>
      </c>
      <c r="H7" s="55">
        <f>E8*H8+E14*H14+E18*H18+E24*H24+E28*H28+E42*H42+E48*H48+E58*H58+E64*H64</f>
        <v>1</v>
      </c>
      <c r="I7" s="147"/>
    </row>
    <row r="8" spans="1:16" ht="102.75" customHeight="1">
      <c r="A8" s="145" t="s">
        <v>60</v>
      </c>
      <c r="B8" s="251"/>
      <c r="C8" s="140" t="s">
        <v>61</v>
      </c>
      <c r="D8" s="140" t="s">
        <v>226</v>
      </c>
      <c r="E8" s="140">
        <v>0.1</v>
      </c>
      <c r="F8" s="142" t="s">
        <v>63</v>
      </c>
      <c r="G8" s="147" t="s">
        <v>64</v>
      </c>
      <c r="H8" s="48">
        <v>1</v>
      </c>
      <c r="I8" s="147"/>
    </row>
    <row r="9" spans="1:16" s="162" customFormat="1" ht="21" customHeight="1" outlineLevel="1">
      <c r="A9" s="158"/>
      <c r="B9" s="251"/>
      <c r="C9" s="159" t="s">
        <v>542</v>
      </c>
      <c r="D9" s="159"/>
      <c r="E9" s="160"/>
      <c r="F9" s="159"/>
      <c r="G9" s="161"/>
      <c r="H9" s="52" t="s">
        <v>546</v>
      </c>
      <c r="I9" s="161"/>
    </row>
    <row r="10" spans="1:16" s="162" customFormat="1" ht="35.25" customHeight="1" outlineLevel="1">
      <c r="A10" s="158"/>
      <c r="B10" s="251"/>
      <c r="C10" s="159" t="s">
        <v>953</v>
      </c>
      <c r="D10" s="159"/>
      <c r="E10" s="160"/>
      <c r="F10" s="159"/>
      <c r="G10" s="161"/>
      <c r="H10" s="52" t="s">
        <v>546</v>
      </c>
      <c r="I10" s="161"/>
    </row>
    <row r="11" spans="1:16" s="162" customFormat="1" ht="22.5" customHeight="1" outlineLevel="1">
      <c r="A11" s="158"/>
      <c r="B11" s="251"/>
      <c r="C11" s="159" t="s">
        <v>632</v>
      </c>
      <c r="D11" s="159"/>
      <c r="E11" s="160"/>
      <c r="F11" s="159"/>
      <c r="G11" s="161"/>
      <c r="H11" s="52" t="s">
        <v>546</v>
      </c>
      <c r="I11" s="161"/>
    </row>
    <row r="12" spans="1:16" s="162" customFormat="1" ht="21.75" customHeight="1" outlineLevel="1">
      <c r="A12" s="158"/>
      <c r="B12" s="251"/>
      <c r="C12" s="159" t="s">
        <v>633</v>
      </c>
      <c r="D12" s="159"/>
      <c r="E12" s="160"/>
      <c r="F12" s="159"/>
      <c r="G12" s="161"/>
      <c r="H12" s="52" t="s">
        <v>546</v>
      </c>
      <c r="I12" s="161"/>
    </row>
    <row r="13" spans="1:16" s="162" customFormat="1" ht="39" customHeight="1" outlineLevel="1">
      <c r="A13" s="158"/>
      <c r="B13" s="251"/>
      <c r="C13" s="159" t="s">
        <v>634</v>
      </c>
      <c r="D13" s="159"/>
      <c r="E13" s="160"/>
      <c r="F13" s="159"/>
      <c r="G13" s="161"/>
      <c r="H13" s="52" t="s">
        <v>546</v>
      </c>
      <c r="I13" s="161"/>
    </row>
    <row r="14" spans="1:16" ht="118.5" customHeight="1">
      <c r="A14" s="145" t="s">
        <v>65</v>
      </c>
      <c r="B14" s="251"/>
      <c r="C14" s="140" t="s">
        <v>370</v>
      </c>
      <c r="D14" s="140" t="s">
        <v>67</v>
      </c>
      <c r="E14" s="140">
        <v>0.1</v>
      </c>
      <c r="F14" s="142" t="s">
        <v>68</v>
      </c>
      <c r="G14" s="147" t="s">
        <v>64</v>
      </c>
      <c r="H14" s="48">
        <v>1</v>
      </c>
      <c r="I14" s="147"/>
    </row>
    <row r="15" spans="1:16" s="2" customFormat="1" ht="27.75" customHeight="1" outlineLevel="1">
      <c r="A15" s="54"/>
      <c r="B15" s="251"/>
      <c r="C15" s="49" t="s">
        <v>761</v>
      </c>
      <c r="D15" s="49"/>
      <c r="E15" s="50"/>
      <c r="F15" s="49"/>
      <c r="G15" s="52"/>
      <c r="H15" s="49"/>
      <c r="I15" s="52"/>
    </row>
    <row r="16" spans="1:16" s="2" customFormat="1" ht="26.25" customHeight="1" outlineLevel="1">
      <c r="A16" s="54"/>
      <c r="B16" s="251"/>
      <c r="C16" s="49" t="s">
        <v>636</v>
      </c>
      <c r="D16" s="49"/>
      <c r="E16" s="50"/>
      <c r="F16" s="49"/>
      <c r="G16" s="52"/>
      <c r="H16" s="49"/>
      <c r="I16" s="52"/>
    </row>
    <row r="17" spans="1:9" s="2" customFormat="1" ht="51.75" customHeight="1" outlineLevel="1">
      <c r="A17" s="54"/>
      <c r="B17" s="251"/>
      <c r="C17" s="49" t="s">
        <v>637</v>
      </c>
      <c r="D17" s="49"/>
      <c r="E17" s="50"/>
      <c r="F17" s="49"/>
      <c r="G17" s="52"/>
      <c r="H17" s="49"/>
      <c r="I17" s="52"/>
    </row>
    <row r="18" spans="1:9" ht="65.25" customHeight="1">
      <c r="A18" s="145" t="s">
        <v>69</v>
      </c>
      <c r="B18" s="251"/>
      <c r="C18" s="248" t="s">
        <v>371</v>
      </c>
      <c r="D18" s="140" t="s">
        <v>372</v>
      </c>
      <c r="E18" s="140">
        <v>0.1</v>
      </c>
      <c r="F18" s="142" t="s">
        <v>72</v>
      </c>
      <c r="G18" s="147" t="s">
        <v>751</v>
      </c>
      <c r="H18" s="53">
        <f>IF(OR(H19=0,H20=0),0,E19*H19+E20*H20)</f>
        <v>1</v>
      </c>
      <c r="I18" s="147"/>
    </row>
    <row r="19" spans="1:9" ht="72" customHeight="1">
      <c r="A19" s="145" t="s">
        <v>74</v>
      </c>
      <c r="B19" s="251"/>
      <c r="C19" s="251"/>
      <c r="D19" s="140" t="s">
        <v>75</v>
      </c>
      <c r="E19" s="140">
        <v>0.5</v>
      </c>
      <c r="F19" s="140" t="s">
        <v>76</v>
      </c>
      <c r="G19" s="147" t="s">
        <v>132</v>
      </c>
      <c r="H19" s="48">
        <v>1</v>
      </c>
      <c r="I19" s="147"/>
    </row>
    <row r="20" spans="1:9" ht="63" customHeight="1">
      <c r="A20" s="145" t="s">
        <v>77</v>
      </c>
      <c r="B20" s="251"/>
      <c r="C20" s="249"/>
      <c r="D20" s="140" t="s">
        <v>78</v>
      </c>
      <c r="E20" s="140">
        <v>0.5</v>
      </c>
      <c r="F20" s="140" t="s">
        <v>79</v>
      </c>
      <c r="G20" s="147" t="s">
        <v>132</v>
      </c>
      <c r="H20" s="48">
        <v>1</v>
      </c>
      <c r="I20" s="147"/>
    </row>
    <row r="21" spans="1:9" s="2" customFormat="1" ht="29.1" customHeight="1" outlineLevel="1">
      <c r="A21" s="54"/>
      <c r="B21" s="251"/>
      <c r="C21" s="49" t="s">
        <v>550</v>
      </c>
      <c r="D21" s="49"/>
      <c r="E21" s="50"/>
      <c r="F21" s="49"/>
      <c r="G21" s="52" t="s">
        <v>546</v>
      </c>
      <c r="H21" s="49"/>
      <c r="I21" s="52"/>
    </row>
    <row r="22" spans="1:9" s="2" customFormat="1" ht="70.5" customHeight="1" outlineLevel="1">
      <c r="A22" s="54"/>
      <c r="B22" s="251"/>
      <c r="C22" s="49" t="s">
        <v>638</v>
      </c>
      <c r="D22" s="49"/>
      <c r="E22" s="50"/>
      <c r="F22" s="49"/>
      <c r="G22" s="52" t="s">
        <v>546</v>
      </c>
      <c r="H22" s="49"/>
      <c r="I22" s="52"/>
    </row>
    <row r="23" spans="1:9" s="2" customFormat="1" ht="51.75" customHeight="1" outlineLevel="1">
      <c r="A23" s="54"/>
      <c r="B23" s="251"/>
      <c r="C23" s="49" t="s">
        <v>639</v>
      </c>
      <c r="D23" s="49"/>
      <c r="E23" s="50"/>
      <c r="F23" s="49"/>
      <c r="G23" s="52" t="s">
        <v>546</v>
      </c>
      <c r="H23" s="49"/>
      <c r="I23" s="52"/>
    </row>
    <row r="24" spans="1:9" ht="117.75" customHeight="1">
      <c r="A24" s="145" t="s">
        <v>81</v>
      </c>
      <c r="B24" s="251"/>
      <c r="C24" s="140" t="s">
        <v>82</v>
      </c>
      <c r="D24" s="140" t="s">
        <v>83</v>
      </c>
      <c r="E24" s="140">
        <v>0.1</v>
      </c>
      <c r="F24" s="98" t="s">
        <v>84</v>
      </c>
      <c r="G24" s="147" t="s">
        <v>21</v>
      </c>
      <c r="H24" s="48">
        <v>1</v>
      </c>
      <c r="I24" s="147"/>
    </row>
    <row r="25" spans="1:9" s="2" customFormat="1" ht="33.950000000000003" customHeight="1" outlineLevel="1">
      <c r="A25" s="54"/>
      <c r="B25" s="251"/>
      <c r="C25" s="49" t="s">
        <v>554</v>
      </c>
      <c r="D25" s="49"/>
      <c r="E25" s="50"/>
      <c r="F25" s="49"/>
      <c r="G25" s="52" t="s">
        <v>546</v>
      </c>
      <c r="H25" s="49"/>
      <c r="I25" s="52"/>
    </row>
    <row r="26" spans="1:9" s="2" customFormat="1" ht="33.950000000000003" customHeight="1" outlineLevel="1">
      <c r="A26" s="54"/>
      <c r="B26" s="251"/>
      <c r="C26" s="49" t="s">
        <v>640</v>
      </c>
      <c r="D26" s="49"/>
      <c r="E26" s="50"/>
      <c r="F26" s="49"/>
      <c r="G26" s="52" t="s">
        <v>546</v>
      </c>
      <c r="H26" s="49"/>
      <c r="I26" s="52"/>
    </row>
    <row r="27" spans="1:9" s="2" customFormat="1" ht="36" customHeight="1" outlineLevel="1">
      <c r="A27" s="54"/>
      <c r="B27" s="251"/>
      <c r="C27" s="49" t="s">
        <v>641</v>
      </c>
      <c r="D27" s="49"/>
      <c r="E27" s="50"/>
      <c r="F27" s="49"/>
      <c r="G27" s="52" t="s">
        <v>546</v>
      </c>
      <c r="H27" s="49"/>
      <c r="I27" s="52"/>
    </row>
    <row r="28" spans="1:9" ht="117.75" customHeight="1">
      <c r="A28" s="145" t="s">
        <v>86</v>
      </c>
      <c r="B28" s="251"/>
      <c r="C28" s="248" t="s">
        <v>375</v>
      </c>
      <c r="D28" s="140" t="s">
        <v>376</v>
      </c>
      <c r="E28" s="140">
        <v>0.1</v>
      </c>
      <c r="F28" s="142" t="s">
        <v>89</v>
      </c>
      <c r="G28" s="147" t="s">
        <v>752</v>
      </c>
      <c r="H28" s="53">
        <f>IF(OR(H29=0,H30=0),0,E29*H29+E30*H30)</f>
        <v>1</v>
      </c>
      <c r="I28" s="147"/>
    </row>
    <row r="29" spans="1:9" ht="108.75" customHeight="1">
      <c r="A29" s="145" t="s">
        <v>91</v>
      </c>
      <c r="B29" s="251"/>
      <c r="C29" s="251"/>
      <c r="D29" s="140" t="s">
        <v>378</v>
      </c>
      <c r="E29" s="140">
        <v>0.5</v>
      </c>
      <c r="F29" s="142" t="s">
        <v>93</v>
      </c>
      <c r="G29" s="147" t="s">
        <v>21</v>
      </c>
      <c r="H29" s="48">
        <v>1</v>
      </c>
      <c r="I29" s="147"/>
    </row>
    <row r="30" spans="1:9" ht="120" customHeight="1">
      <c r="A30" s="145" t="s">
        <v>95</v>
      </c>
      <c r="B30" s="251"/>
      <c r="C30" s="249"/>
      <c r="D30" s="140" t="s">
        <v>252</v>
      </c>
      <c r="E30" s="140">
        <v>0.5</v>
      </c>
      <c r="F30" s="142" t="s">
        <v>97</v>
      </c>
      <c r="G30" s="147" t="s">
        <v>64</v>
      </c>
      <c r="H30" s="48">
        <v>1</v>
      </c>
      <c r="I30" s="147"/>
    </row>
    <row r="31" spans="1:9" s="2" customFormat="1" ht="27.95" customHeight="1" outlineLevel="1">
      <c r="A31" s="54"/>
      <c r="B31" s="251"/>
      <c r="C31" s="49" t="s">
        <v>556</v>
      </c>
      <c r="D31" s="49"/>
      <c r="E31" s="50"/>
      <c r="F31" s="49"/>
      <c r="G31" s="49"/>
      <c r="H31" s="52" t="s">
        <v>546</v>
      </c>
      <c r="I31" s="49"/>
    </row>
    <row r="32" spans="1:9" s="2" customFormat="1" ht="30" customHeight="1" outlineLevel="1">
      <c r="A32" s="54"/>
      <c r="B32" s="251"/>
      <c r="C32" s="49" t="s">
        <v>642</v>
      </c>
      <c r="D32" s="49"/>
      <c r="E32" s="50"/>
      <c r="F32" s="49"/>
      <c r="G32" s="49"/>
      <c r="H32" s="52" t="s">
        <v>546</v>
      </c>
      <c r="I32" s="49"/>
    </row>
    <row r="33" spans="1:9" s="2" customFormat="1" ht="33.950000000000003" customHeight="1" outlineLevel="1">
      <c r="A33" s="54"/>
      <c r="B33" s="251"/>
      <c r="C33" s="49" t="s">
        <v>643</v>
      </c>
      <c r="D33" s="49"/>
      <c r="E33" s="50"/>
      <c r="F33" s="49"/>
      <c r="G33" s="49"/>
      <c r="H33" s="52" t="s">
        <v>546</v>
      </c>
      <c r="I33" s="49"/>
    </row>
    <row r="34" spans="1:9" s="2" customFormat="1" ht="36" customHeight="1" outlineLevel="1">
      <c r="A34" s="54"/>
      <c r="B34" s="251"/>
      <c r="C34" s="49" t="s">
        <v>644</v>
      </c>
      <c r="D34" s="49"/>
      <c r="E34" s="50"/>
      <c r="F34" s="49"/>
      <c r="G34" s="49"/>
      <c r="H34" s="52" t="s">
        <v>546</v>
      </c>
      <c r="I34" s="49"/>
    </row>
    <row r="35" spans="1:9" s="2" customFormat="1" ht="33.950000000000003" customHeight="1" outlineLevel="1">
      <c r="A35" s="54"/>
      <c r="B35" s="251"/>
      <c r="C35" s="49" t="s">
        <v>645</v>
      </c>
      <c r="D35" s="49"/>
      <c r="E35" s="50"/>
      <c r="F35" s="49"/>
      <c r="G35" s="49"/>
      <c r="H35" s="52" t="s">
        <v>546</v>
      </c>
      <c r="I35" s="49"/>
    </row>
    <row r="36" spans="1:9" s="2" customFormat="1" ht="36" customHeight="1" outlineLevel="1">
      <c r="A36" s="54"/>
      <c r="B36" s="251"/>
      <c r="C36" s="49" t="s">
        <v>646</v>
      </c>
      <c r="D36" s="49"/>
      <c r="E36" s="50"/>
      <c r="F36" s="49"/>
      <c r="G36" s="49"/>
      <c r="H36" s="52" t="s">
        <v>546</v>
      </c>
      <c r="I36" s="49"/>
    </row>
    <row r="37" spans="1:9" s="2" customFormat="1" ht="33" customHeight="1" outlineLevel="1">
      <c r="A37" s="54"/>
      <c r="B37" s="251"/>
      <c r="C37" s="49" t="s">
        <v>647</v>
      </c>
      <c r="D37" s="49"/>
      <c r="E37" s="50"/>
      <c r="F37" s="49"/>
      <c r="G37" s="49"/>
      <c r="H37" s="52" t="s">
        <v>546</v>
      </c>
      <c r="I37" s="49"/>
    </row>
    <row r="38" spans="1:9" s="2" customFormat="1" ht="36" customHeight="1" outlineLevel="1">
      <c r="A38" s="54"/>
      <c r="B38" s="251"/>
      <c r="C38" s="49" t="s">
        <v>648</v>
      </c>
      <c r="D38" s="49"/>
      <c r="E38" s="50"/>
      <c r="F38" s="49"/>
      <c r="G38" s="49"/>
      <c r="H38" s="52" t="s">
        <v>546</v>
      </c>
      <c r="I38" s="49"/>
    </row>
    <row r="39" spans="1:9" s="2" customFormat="1" ht="36" customHeight="1" outlineLevel="1">
      <c r="A39" s="54"/>
      <c r="B39" s="251"/>
      <c r="C39" s="49" t="s">
        <v>649</v>
      </c>
      <c r="D39" s="49"/>
      <c r="E39" s="50"/>
      <c r="F39" s="49"/>
      <c r="G39" s="49"/>
      <c r="H39" s="52" t="s">
        <v>546</v>
      </c>
      <c r="I39" s="49"/>
    </row>
    <row r="40" spans="1:9" s="2" customFormat="1" ht="66" customHeight="1" outlineLevel="1">
      <c r="A40" s="54"/>
      <c r="B40" s="251"/>
      <c r="C40" s="49" t="s">
        <v>762</v>
      </c>
      <c r="D40" s="49"/>
      <c r="E40" s="50"/>
      <c r="F40" s="49"/>
      <c r="G40" s="49"/>
      <c r="H40" s="52" t="s">
        <v>546</v>
      </c>
      <c r="I40" s="49"/>
    </row>
    <row r="41" spans="1:9" s="2" customFormat="1" ht="51.75" customHeight="1" outlineLevel="1">
      <c r="A41" s="54"/>
      <c r="B41" s="251"/>
      <c r="C41" s="49" t="s">
        <v>651</v>
      </c>
      <c r="D41" s="49"/>
      <c r="E41" s="50"/>
      <c r="F41" s="49"/>
      <c r="G41" s="49"/>
      <c r="H41" s="52" t="s">
        <v>546</v>
      </c>
      <c r="I41" s="49"/>
    </row>
    <row r="42" spans="1:9" ht="120.75" customHeight="1">
      <c r="A42" s="145" t="s">
        <v>98</v>
      </c>
      <c r="B42" s="251"/>
      <c r="C42" s="140" t="s">
        <v>99</v>
      </c>
      <c r="D42" s="140" t="s">
        <v>100</v>
      </c>
      <c r="E42" s="140">
        <v>0.1</v>
      </c>
      <c r="F42" s="142" t="s">
        <v>101</v>
      </c>
      <c r="G42" s="147" t="s">
        <v>64</v>
      </c>
      <c r="H42" s="48">
        <v>1</v>
      </c>
      <c r="I42" s="147"/>
    </row>
    <row r="43" spans="1:9" s="2" customFormat="1" ht="35.1" customHeight="1" outlineLevel="1">
      <c r="A43" s="54"/>
      <c r="B43" s="251"/>
      <c r="C43" s="49" t="s">
        <v>560</v>
      </c>
      <c r="D43" s="49"/>
      <c r="E43" s="50"/>
      <c r="F43" s="49"/>
      <c r="G43" s="49"/>
      <c r="H43" s="52" t="s">
        <v>546</v>
      </c>
      <c r="I43" s="49"/>
    </row>
    <row r="44" spans="1:9" s="2" customFormat="1" ht="41.25" customHeight="1" outlineLevel="1">
      <c r="A44" s="54"/>
      <c r="B44" s="251"/>
      <c r="C44" s="49" t="s">
        <v>652</v>
      </c>
      <c r="D44" s="49"/>
      <c r="E44" s="50"/>
      <c r="F44" s="49"/>
      <c r="G44" s="49"/>
      <c r="H44" s="52" t="s">
        <v>546</v>
      </c>
      <c r="I44" s="49"/>
    </row>
    <row r="45" spans="1:9" s="2" customFormat="1" ht="39.75" customHeight="1" outlineLevel="1">
      <c r="A45" s="54"/>
      <c r="B45" s="251"/>
      <c r="C45" s="49" t="s">
        <v>653</v>
      </c>
      <c r="D45" s="49"/>
      <c r="E45" s="50"/>
      <c r="F45" s="49"/>
      <c r="G45" s="49"/>
      <c r="H45" s="52" t="s">
        <v>546</v>
      </c>
      <c r="I45" s="49"/>
    </row>
    <row r="46" spans="1:9" s="2" customFormat="1" ht="41.25" customHeight="1" outlineLevel="1">
      <c r="A46" s="54"/>
      <c r="B46" s="251"/>
      <c r="C46" s="49" t="s">
        <v>654</v>
      </c>
      <c r="D46" s="49"/>
      <c r="E46" s="50"/>
      <c r="F46" s="49"/>
      <c r="G46" s="49"/>
      <c r="H46" s="52" t="s">
        <v>546</v>
      </c>
      <c r="I46" s="49"/>
    </row>
    <row r="47" spans="1:9" s="2" customFormat="1" ht="38.25" customHeight="1" outlineLevel="1">
      <c r="A47" s="54"/>
      <c r="B47" s="251"/>
      <c r="C47" s="49" t="s">
        <v>655</v>
      </c>
      <c r="D47" s="49"/>
      <c r="E47" s="50"/>
      <c r="F47" s="49"/>
      <c r="G47" s="49"/>
      <c r="H47" s="52" t="s">
        <v>546</v>
      </c>
      <c r="I47" s="49"/>
    </row>
    <row r="48" spans="1:9" ht="120" customHeight="1">
      <c r="A48" s="145" t="s">
        <v>103</v>
      </c>
      <c r="B48" s="251"/>
      <c r="C48" s="248" t="s">
        <v>381</v>
      </c>
      <c r="D48" s="140" t="s">
        <v>105</v>
      </c>
      <c r="E48" s="140">
        <v>0.1</v>
      </c>
      <c r="F48" s="142" t="s">
        <v>106</v>
      </c>
      <c r="G48" s="147" t="s">
        <v>754</v>
      </c>
      <c r="H48" s="53">
        <f>IF(OR(H49=0,H50=0),0,E49*H49+E50*H50)</f>
        <v>1</v>
      </c>
      <c r="I48" s="147"/>
    </row>
    <row r="49" spans="1:9" ht="75.75" customHeight="1">
      <c r="A49" s="145" t="s">
        <v>108</v>
      </c>
      <c r="B49" s="251"/>
      <c r="C49" s="251"/>
      <c r="D49" s="140" t="s">
        <v>109</v>
      </c>
      <c r="E49" s="140">
        <v>0.5</v>
      </c>
      <c r="F49" s="140" t="s">
        <v>110</v>
      </c>
      <c r="G49" s="147" t="s">
        <v>64</v>
      </c>
      <c r="H49" s="48">
        <v>1</v>
      </c>
      <c r="I49" s="147"/>
    </row>
    <row r="50" spans="1:9" ht="104.25" customHeight="1">
      <c r="A50" s="145" t="s">
        <v>112</v>
      </c>
      <c r="B50" s="251"/>
      <c r="C50" s="249"/>
      <c r="D50" s="140" t="s">
        <v>383</v>
      </c>
      <c r="E50" s="140">
        <v>0.5</v>
      </c>
      <c r="F50" s="140" t="s">
        <v>114</v>
      </c>
      <c r="G50" s="147" t="s">
        <v>132</v>
      </c>
      <c r="H50" s="48">
        <v>1</v>
      </c>
      <c r="I50" s="147"/>
    </row>
    <row r="51" spans="1:9" s="2" customFormat="1" ht="35.25" customHeight="1" outlineLevel="1">
      <c r="A51" s="54"/>
      <c r="B51" s="251"/>
      <c r="C51" s="49" t="s">
        <v>562</v>
      </c>
      <c r="D51" s="49"/>
      <c r="E51" s="50"/>
      <c r="F51" s="49"/>
      <c r="G51" s="49"/>
      <c r="H51" s="52" t="s">
        <v>546</v>
      </c>
      <c r="I51" s="49"/>
    </row>
    <row r="52" spans="1:9" s="2" customFormat="1" ht="39.75" customHeight="1" outlineLevel="1">
      <c r="A52" s="54"/>
      <c r="B52" s="251"/>
      <c r="C52" s="49" t="s">
        <v>656</v>
      </c>
      <c r="D52" s="49"/>
      <c r="E52" s="50"/>
      <c r="F52" s="49"/>
      <c r="G52" s="49"/>
      <c r="H52" s="52" t="s">
        <v>546</v>
      </c>
      <c r="I52" s="49"/>
    </row>
    <row r="53" spans="1:9" s="2" customFormat="1" ht="26.25" customHeight="1" outlineLevel="1">
      <c r="A53" s="54"/>
      <c r="B53" s="251"/>
      <c r="C53" s="49" t="s">
        <v>657</v>
      </c>
      <c r="D53" s="49"/>
      <c r="E53" s="50"/>
      <c r="F53" s="49"/>
      <c r="G53" s="49"/>
      <c r="H53" s="52" t="s">
        <v>546</v>
      </c>
      <c r="I53" s="49"/>
    </row>
    <row r="54" spans="1:9" s="2" customFormat="1" ht="38.25" customHeight="1" outlineLevel="1">
      <c r="A54" s="54"/>
      <c r="B54" s="251"/>
      <c r="C54" s="49" t="s">
        <v>658</v>
      </c>
      <c r="D54" s="49"/>
      <c r="E54" s="50"/>
      <c r="F54" s="49"/>
      <c r="G54" s="49"/>
      <c r="H54" s="52" t="s">
        <v>546</v>
      </c>
      <c r="I54" s="49"/>
    </row>
    <row r="55" spans="1:9" s="2" customFormat="1" ht="39.75" customHeight="1" outlineLevel="1">
      <c r="A55" s="54"/>
      <c r="B55" s="251"/>
      <c r="C55" s="49" t="s">
        <v>659</v>
      </c>
      <c r="D55" s="49"/>
      <c r="E55" s="50"/>
      <c r="F55" s="49"/>
      <c r="G55" s="49"/>
      <c r="H55" s="52" t="s">
        <v>546</v>
      </c>
      <c r="I55" s="49"/>
    </row>
    <row r="56" spans="1:9" s="2" customFormat="1" ht="39.950000000000003" customHeight="1" outlineLevel="1">
      <c r="A56" s="54"/>
      <c r="B56" s="251"/>
      <c r="C56" s="49" t="s">
        <v>763</v>
      </c>
      <c r="D56" s="49"/>
      <c r="E56" s="50"/>
      <c r="F56" s="49"/>
      <c r="G56" s="49"/>
      <c r="H56" s="52" t="s">
        <v>546</v>
      </c>
      <c r="I56" s="49"/>
    </row>
    <row r="57" spans="1:9" s="2" customFormat="1" ht="38.25" customHeight="1" outlineLevel="1">
      <c r="A57" s="54"/>
      <c r="B57" s="251"/>
      <c r="C57" s="49" t="s">
        <v>764</v>
      </c>
      <c r="D57" s="49"/>
      <c r="E57" s="50"/>
      <c r="F57" s="49"/>
      <c r="G57" s="49"/>
      <c r="H57" s="52" t="s">
        <v>546</v>
      </c>
      <c r="I57" s="49"/>
    </row>
    <row r="58" spans="1:9" ht="138.75" customHeight="1">
      <c r="A58" s="145" t="s">
        <v>115</v>
      </c>
      <c r="B58" s="251"/>
      <c r="C58" s="140" t="s">
        <v>766</v>
      </c>
      <c r="D58" s="140" t="s">
        <v>117</v>
      </c>
      <c r="E58" s="33">
        <v>0.15</v>
      </c>
      <c r="F58" s="125" t="s">
        <v>118</v>
      </c>
      <c r="G58" s="147" t="s">
        <v>64</v>
      </c>
      <c r="H58" s="48">
        <v>1</v>
      </c>
      <c r="I58" s="147"/>
    </row>
    <row r="59" spans="1:9" s="2" customFormat="1" ht="32.1" customHeight="1" outlineLevel="1">
      <c r="A59" s="54"/>
      <c r="B59" s="251"/>
      <c r="C59" s="49" t="s">
        <v>566</v>
      </c>
      <c r="D59" s="49"/>
      <c r="E59" s="50"/>
      <c r="F59" s="49"/>
      <c r="G59" s="49"/>
      <c r="H59" s="52" t="s">
        <v>546</v>
      </c>
      <c r="I59" s="49"/>
    </row>
    <row r="60" spans="1:9" s="2" customFormat="1" ht="36" customHeight="1" outlineLevel="1">
      <c r="A60" s="54"/>
      <c r="B60" s="251"/>
      <c r="C60" s="49" t="s">
        <v>664</v>
      </c>
      <c r="D60" s="49"/>
      <c r="E60" s="50"/>
      <c r="F60" s="49"/>
      <c r="G60" s="49"/>
      <c r="H60" s="52" t="s">
        <v>546</v>
      </c>
      <c r="I60" s="49"/>
    </row>
    <row r="61" spans="1:9" s="2" customFormat="1" ht="27" customHeight="1" outlineLevel="1">
      <c r="A61" s="54"/>
      <c r="B61" s="251"/>
      <c r="C61" s="49" t="s">
        <v>665</v>
      </c>
      <c r="D61" s="49"/>
      <c r="E61" s="50"/>
      <c r="F61" s="49"/>
      <c r="G61" s="49"/>
      <c r="H61" s="52" t="s">
        <v>546</v>
      </c>
      <c r="I61" s="49"/>
    </row>
    <row r="62" spans="1:9" s="2" customFormat="1" ht="36" customHeight="1" outlineLevel="1">
      <c r="A62" s="54"/>
      <c r="B62" s="251"/>
      <c r="C62" s="49" t="s">
        <v>765</v>
      </c>
      <c r="D62" s="49"/>
      <c r="E62" s="50"/>
      <c r="F62" s="49"/>
      <c r="G62" s="49"/>
      <c r="H62" s="52" t="s">
        <v>546</v>
      </c>
      <c r="I62" s="49"/>
    </row>
    <row r="63" spans="1:9" s="2" customFormat="1" ht="36.950000000000003" customHeight="1" outlineLevel="1">
      <c r="A63" s="54"/>
      <c r="B63" s="251"/>
      <c r="C63" s="49" t="s">
        <v>666</v>
      </c>
      <c r="D63" s="49"/>
      <c r="E63" s="50"/>
      <c r="F63" s="49"/>
      <c r="G63" s="49"/>
      <c r="H63" s="52" t="s">
        <v>546</v>
      </c>
      <c r="I63" s="49"/>
    </row>
    <row r="64" spans="1:9" ht="152.25" customHeight="1">
      <c r="A64" s="145" t="s">
        <v>119</v>
      </c>
      <c r="B64" s="249"/>
      <c r="C64" s="140" t="s">
        <v>263</v>
      </c>
      <c r="D64" s="140" t="s">
        <v>121</v>
      </c>
      <c r="E64" s="33">
        <v>0.15</v>
      </c>
      <c r="F64" s="125" t="s">
        <v>122</v>
      </c>
      <c r="G64" s="147" t="s">
        <v>64</v>
      </c>
      <c r="H64" s="48">
        <v>1</v>
      </c>
      <c r="I64" s="147"/>
    </row>
    <row r="65" spans="1:9" s="2" customFormat="1" ht="27.95" customHeight="1" outlineLevel="1">
      <c r="A65" s="54"/>
      <c r="B65" s="146"/>
      <c r="C65" s="49" t="s">
        <v>568</v>
      </c>
      <c r="D65" s="49"/>
      <c r="E65" s="50"/>
      <c r="F65" s="49"/>
      <c r="G65" s="49"/>
      <c r="H65" s="52" t="s">
        <v>546</v>
      </c>
      <c r="I65" s="49"/>
    </row>
    <row r="66" spans="1:9" s="2" customFormat="1" ht="24" customHeight="1" outlineLevel="1">
      <c r="A66" s="54"/>
      <c r="B66" s="146"/>
      <c r="C66" s="49" t="s">
        <v>667</v>
      </c>
      <c r="D66" s="49"/>
      <c r="E66" s="50"/>
      <c r="F66" s="49"/>
      <c r="G66" s="49"/>
      <c r="H66" s="52" t="s">
        <v>546</v>
      </c>
      <c r="I66" s="49"/>
    </row>
    <row r="67" spans="1:9" s="2" customFormat="1" ht="27" customHeight="1" outlineLevel="1">
      <c r="A67" s="54"/>
      <c r="B67" s="146"/>
      <c r="C67" s="49" t="s">
        <v>668</v>
      </c>
      <c r="D67" s="49"/>
      <c r="E67" s="50"/>
      <c r="F67" s="49"/>
      <c r="G67" s="49"/>
      <c r="H67" s="52" t="s">
        <v>546</v>
      </c>
      <c r="I67" s="49"/>
    </row>
    <row r="68" spans="1:9" s="2" customFormat="1" ht="26.1" customHeight="1" outlineLevel="1">
      <c r="A68" s="54"/>
      <c r="B68" s="146"/>
      <c r="C68" s="49" t="s">
        <v>669</v>
      </c>
      <c r="D68" s="49"/>
      <c r="E68" s="50"/>
      <c r="F68" s="49"/>
      <c r="G68" s="49"/>
      <c r="H68" s="52" t="s">
        <v>546</v>
      </c>
      <c r="I68" s="49"/>
    </row>
    <row r="69" spans="1:9" s="2" customFormat="1" ht="26.1" customHeight="1" outlineLevel="1">
      <c r="A69" s="54"/>
      <c r="B69" s="146"/>
      <c r="C69" s="49" t="s">
        <v>670</v>
      </c>
      <c r="D69" s="49"/>
      <c r="E69" s="50"/>
      <c r="F69" s="49"/>
      <c r="G69" s="49"/>
      <c r="H69" s="52" t="s">
        <v>546</v>
      </c>
      <c r="I69" s="49"/>
    </row>
    <row r="70" spans="1:9" ht="42" customHeight="1">
      <c r="A70" s="145" t="s">
        <v>22</v>
      </c>
      <c r="B70" s="248" t="s">
        <v>264</v>
      </c>
      <c r="C70" s="140" t="s">
        <v>124</v>
      </c>
      <c r="D70" s="140" t="s">
        <v>125</v>
      </c>
      <c r="E70" s="140">
        <v>0.01</v>
      </c>
      <c r="F70" s="142" t="s">
        <v>126</v>
      </c>
      <c r="G70" s="147" t="s">
        <v>127</v>
      </c>
      <c r="H70" s="53">
        <f>E71*H71+E78*H78</f>
        <v>1</v>
      </c>
      <c r="I70" s="147"/>
    </row>
    <row r="71" spans="1:9" ht="117" customHeight="1">
      <c r="A71" s="62" t="s">
        <v>128</v>
      </c>
      <c r="B71" s="251"/>
      <c r="C71" s="140" t="s">
        <v>385</v>
      </c>
      <c r="D71" s="140" t="s">
        <v>130</v>
      </c>
      <c r="E71" s="140">
        <v>0.5</v>
      </c>
      <c r="F71" s="142" t="s">
        <v>131</v>
      </c>
      <c r="G71" s="147" t="s">
        <v>64</v>
      </c>
      <c r="H71" s="48">
        <v>1</v>
      </c>
      <c r="I71" s="147"/>
    </row>
    <row r="72" spans="1:9" s="2" customFormat="1" ht="29.25" customHeight="1" outlineLevel="1">
      <c r="A72" s="63"/>
      <c r="B72" s="251"/>
      <c r="C72" s="49" t="s">
        <v>571</v>
      </c>
      <c r="D72" s="49"/>
      <c r="E72" s="50"/>
      <c r="F72" s="49"/>
      <c r="G72" s="49"/>
      <c r="H72" s="52" t="s">
        <v>546</v>
      </c>
      <c r="I72" s="49"/>
    </row>
    <row r="73" spans="1:9" s="2" customFormat="1" ht="37.5" customHeight="1" outlineLevel="1">
      <c r="A73" s="63"/>
      <c r="B73" s="251"/>
      <c r="C73" s="49" t="s">
        <v>671</v>
      </c>
      <c r="D73" s="49"/>
      <c r="E73" s="50"/>
      <c r="F73" s="49"/>
      <c r="G73" s="49"/>
      <c r="H73" s="52" t="s">
        <v>546</v>
      </c>
      <c r="I73" s="49"/>
    </row>
    <row r="74" spans="1:9" s="2" customFormat="1" ht="33.75" customHeight="1" outlineLevel="1">
      <c r="A74" s="63"/>
      <c r="B74" s="251"/>
      <c r="C74" s="49" t="s">
        <v>672</v>
      </c>
      <c r="D74" s="49"/>
      <c r="E74" s="50"/>
      <c r="F74" s="49"/>
      <c r="G74" s="49"/>
      <c r="H74" s="52" t="s">
        <v>546</v>
      </c>
      <c r="I74" s="49"/>
    </row>
    <row r="75" spans="1:9" s="2" customFormat="1" ht="29.25" customHeight="1" outlineLevel="1">
      <c r="A75" s="63"/>
      <c r="B75" s="251"/>
      <c r="C75" s="49" t="s">
        <v>673</v>
      </c>
      <c r="D75" s="49"/>
      <c r="E75" s="50"/>
      <c r="F75" s="49"/>
      <c r="G75" s="49"/>
      <c r="H75" s="52" t="s">
        <v>546</v>
      </c>
      <c r="I75" s="49"/>
    </row>
    <row r="76" spans="1:9" s="2" customFormat="1" ht="39" customHeight="1" outlineLevel="1">
      <c r="A76" s="63"/>
      <c r="B76" s="251"/>
      <c r="C76" s="49" t="s">
        <v>674</v>
      </c>
      <c r="D76" s="49"/>
      <c r="E76" s="50"/>
      <c r="F76" s="49"/>
      <c r="G76" s="49"/>
      <c r="H76" s="52" t="s">
        <v>546</v>
      </c>
      <c r="I76" s="49"/>
    </row>
    <row r="77" spans="1:9" s="2" customFormat="1" ht="36" customHeight="1" outlineLevel="1">
      <c r="A77" s="63"/>
      <c r="B77" s="251"/>
      <c r="C77" s="49" t="s">
        <v>675</v>
      </c>
      <c r="D77" s="49"/>
      <c r="E77" s="50"/>
      <c r="F77" s="49"/>
      <c r="G77" s="49"/>
      <c r="H77" s="52" t="s">
        <v>546</v>
      </c>
      <c r="I77" s="49"/>
    </row>
    <row r="78" spans="1:9" ht="91.5" customHeight="1">
      <c r="A78" s="62" t="s">
        <v>133</v>
      </c>
      <c r="B78" s="249"/>
      <c r="C78" s="140" t="s">
        <v>267</v>
      </c>
      <c r="D78" s="140" t="s">
        <v>268</v>
      </c>
      <c r="E78" s="140">
        <v>0.5</v>
      </c>
      <c r="F78" s="142" t="s">
        <v>136</v>
      </c>
      <c r="G78" s="147" t="s">
        <v>64</v>
      </c>
      <c r="H78" s="48">
        <v>1</v>
      </c>
      <c r="I78" s="147"/>
    </row>
    <row r="79" spans="1:9" s="2" customFormat="1" ht="29.25" customHeight="1" outlineLevel="1">
      <c r="A79" s="63"/>
      <c r="B79" s="149"/>
      <c r="C79" s="49" t="s">
        <v>572</v>
      </c>
      <c r="D79" s="49"/>
      <c r="E79" s="50"/>
      <c r="F79" s="49"/>
      <c r="G79" s="49"/>
      <c r="H79" s="52" t="s">
        <v>546</v>
      </c>
      <c r="I79" s="49"/>
    </row>
    <row r="80" spans="1:9" ht="148.5" customHeight="1">
      <c r="A80" s="62" t="s">
        <v>27</v>
      </c>
      <c r="B80" s="140" t="s">
        <v>386</v>
      </c>
      <c r="C80" s="140" t="s">
        <v>270</v>
      </c>
      <c r="D80" s="140" t="s">
        <v>139</v>
      </c>
      <c r="E80" s="140">
        <v>0.01</v>
      </c>
      <c r="F80" s="142" t="s">
        <v>140</v>
      </c>
      <c r="G80" s="147" t="s">
        <v>64</v>
      </c>
      <c r="H80" s="48">
        <v>1</v>
      </c>
      <c r="I80" s="147"/>
    </row>
    <row r="81" spans="1:9" s="2" customFormat="1" ht="25.5" customHeight="1" outlineLevel="1">
      <c r="A81" s="63"/>
      <c r="B81" s="149"/>
      <c r="C81" s="49" t="s">
        <v>573</v>
      </c>
      <c r="D81" s="49"/>
      <c r="E81" s="50"/>
      <c r="F81" s="49"/>
      <c r="G81" s="49"/>
      <c r="H81" s="52" t="s">
        <v>546</v>
      </c>
      <c r="I81" s="49"/>
    </row>
    <row r="82" spans="1:9" s="2" customFormat="1" ht="25.5" customHeight="1" outlineLevel="1">
      <c r="A82" s="63"/>
      <c r="B82" s="149"/>
      <c r="C82" s="49" t="s">
        <v>767</v>
      </c>
      <c r="D82" s="49"/>
      <c r="E82" s="50"/>
      <c r="F82" s="49"/>
      <c r="G82" s="49"/>
      <c r="H82" s="52" t="s">
        <v>546</v>
      </c>
      <c r="I82" s="49"/>
    </row>
    <row r="83" spans="1:9" s="2" customFormat="1" ht="25.5" customHeight="1" outlineLevel="1">
      <c r="A83" s="63"/>
      <c r="B83" s="149"/>
      <c r="C83" s="49" t="s">
        <v>768</v>
      </c>
      <c r="D83" s="49"/>
      <c r="E83" s="50"/>
      <c r="F83" s="49"/>
      <c r="G83" s="49"/>
      <c r="H83" s="52" t="s">
        <v>546</v>
      </c>
      <c r="I83" s="49"/>
    </row>
    <row r="84" spans="1:9" s="9" customFormat="1" ht="252" customHeight="1">
      <c r="A84" s="65" t="s">
        <v>141</v>
      </c>
      <c r="B84" s="33" t="s">
        <v>142</v>
      </c>
      <c r="C84" s="33" t="s">
        <v>575</v>
      </c>
      <c r="D84" s="33" t="s">
        <v>144</v>
      </c>
      <c r="E84" s="33">
        <v>0.3</v>
      </c>
      <c r="F84" s="125" t="s">
        <v>145</v>
      </c>
      <c r="G84" s="147" t="s">
        <v>388</v>
      </c>
      <c r="H84" s="69">
        <v>1</v>
      </c>
      <c r="I84" s="147"/>
    </row>
    <row r="85" spans="1:9" s="2" customFormat="1" ht="27" customHeight="1" outlineLevel="1">
      <c r="A85" s="64"/>
      <c r="B85" s="149"/>
      <c r="C85" s="49" t="s">
        <v>574</v>
      </c>
      <c r="D85" s="49"/>
      <c r="E85" s="50"/>
      <c r="F85" s="49"/>
      <c r="G85" s="49"/>
      <c r="H85" s="52" t="s">
        <v>546</v>
      </c>
      <c r="I85" s="49"/>
    </row>
    <row r="86" spans="1:9" s="2" customFormat="1" ht="54.75" customHeight="1" outlineLevel="1">
      <c r="A86" s="64"/>
      <c r="B86" s="149"/>
      <c r="C86" s="49" t="s">
        <v>686</v>
      </c>
      <c r="D86" s="49"/>
      <c r="E86" s="50"/>
      <c r="F86" s="49"/>
      <c r="G86" s="49"/>
      <c r="H86" s="52" t="s">
        <v>546</v>
      </c>
      <c r="I86" s="49"/>
    </row>
    <row r="87" spans="1:9" s="2" customFormat="1" ht="38.25" customHeight="1" outlineLevel="1">
      <c r="A87" s="64"/>
      <c r="B87" s="149"/>
      <c r="C87" s="49" t="s">
        <v>687</v>
      </c>
      <c r="D87" s="49"/>
      <c r="E87" s="50"/>
      <c r="F87" s="49"/>
      <c r="G87" s="49"/>
      <c r="H87" s="52" t="s">
        <v>546</v>
      </c>
      <c r="I87" s="49"/>
    </row>
    <row r="88" spans="1:9" s="2" customFormat="1" ht="38.25" customHeight="1" outlineLevel="1">
      <c r="A88" s="64"/>
      <c r="B88" s="149"/>
      <c r="C88" s="49" t="s">
        <v>688</v>
      </c>
      <c r="D88" s="49"/>
      <c r="E88" s="50"/>
      <c r="F88" s="49"/>
      <c r="G88" s="49"/>
      <c r="H88" s="52" t="s">
        <v>546</v>
      </c>
      <c r="I88" s="49"/>
    </row>
    <row r="89" spans="1:9" s="2" customFormat="1" ht="23.25" customHeight="1" outlineLevel="1">
      <c r="A89" s="64"/>
      <c r="B89" s="149"/>
      <c r="C89" s="49" t="s">
        <v>689</v>
      </c>
      <c r="D89" s="49"/>
      <c r="E89" s="50"/>
      <c r="F89" s="49"/>
      <c r="G89" s="49"/>
      <c r="H89" s="52" t="s">
        <v>546</v>
      </c>
      <c r="I89" s="49"/>
    </row>
    <row r="90" spans="1:9" s="2" customFormat="1" ht="38.25" customHeight="1" outlineLevel="1">
      <c r="A90" s="64"/>
      <c r="B90" s="149"/>
      <c r="C90" s="49" t="s">
        <v>690</v>
      </c>
      <c r="D90" s="49"/>
      <c r="E90" s="50"/>
      <c r="F90" s="49"/>
      <c r="G90" s="49"/>
      <c r="H90" s="52" t="s">
        <v>546</v>
      </c>
      <c r="I90" s="49"/>
    </row>
    <row r="91" spans="1:9" s="2" customFormat="1" ht="39.75" customHeight="1" outlineLevel="1">
      <c r="A91" s="64"/>
      <c r="B91" s="149"/>
      <c r="C91" s="49" t="s">
        <v>691</v>
      </c>
      <c r="D91" s="49"/>
      <c r="E91" s="50"/>
      <c r="F91" s="49"/>
      <c r="G91" s="49"/>
      <c r="H91" s="52" t="s">
        <v>546</v>
      </c>
      <c r="I91" s="49"/>
    </row>
    <row r="92" spans="1:9" s="2" customFormat="1" ht="38.25" customHeight="1" outlineLevel="1">
      <c r="A92" s="64"/>
      <c r="B92" s="149"/>
      <c r="C92" s="49" t="s">
        <v>692</v>
      </c>
      <c r="D92" s="49"/>
      <c r="E92" s="50"/>
      <c r="F92" s="49"/>
      <c r="G92" s="49"/>
      <c r="H92" s="52" t="s">
        <v>546</v>
      </c>
      <c r="I92" s="49"/>
    </row>
    <row r="93" spans="1:9" s="9" customFormat="1" ht="120" customHeight="1">
      <c r="A93" s="145" t="s">
        <v>147</v>
      </c>
      <c r="B93" s="247" t="s">
        <v>389</v>
      </c>
      <c r="C93" s="140" t="s">
        <v>390</v>
      </c>
      <c r="D93" s="140" t="s">
        <v>150</v>
      </c>
      <c r="E93" s="33">
        <v>0.62</v>
      </c>
      <c r="F93" s="142" t="s">
        <v>151</v>
      </c>
      <c r="G93" s="147" t="s">
        <v>757</v>
      </c>
      <c r="H93" s="53">
        <f>E94*H94+E104*H104+E106*H106+E112*H112+E116*H116+E120*H120+E125*H125+E129*H129+E132*H132+E140*H140</f>
        <v>1</v>
      </c>
      <c r="I93" s="147"/>
    </row>
    <row r="94" spans="1:9" s="9" customFormat="1" ht="153.75" customHeight="1">
      <c r="A94" s="145" t="s">
        <v>153</v>
      </c>
      <c r="B94" s="247"/>
      <c r="C94" s="247" t="s">
        <v>581</v>
      </c>
      <c r="D94" s="140" t="s">
        <v>393</v>
      </c>
      <c r="E94" s="140">
        <v>0.01</v>
      </c>
      <c r="F94" s="142" t="s">
        <v>156</v>
      </c>
      <c r="G94" s="147" t="s">
        <v>756</v>
      </c>
      <c r="H94" s="53">
        <f>IF(OR(H95=0,H99=0),0,E95*H95+E99*H99)</f>
        <v>1</v>
      </c>
      <c r="I94" s="147"/>
    </row>
    <row r="95" spans="1:9" s="9" customFormat="1" ht="156.75" customHeight="1">
      <c r="A95" s="145" t="s">
        <v>158</v>
      </c>
      <c r="B95" s="247"/>
      <c r="C95" s="247"/>
      <c r="D95" s="140" t="s">
        <v>159</v>
      </c>
      <c r="E95" s="140">
        <v>0.5</v>
      </c>
      <c r="F95" s="142" t="s">
        <v>160</v>
      </c>
      <c r="G95" s="147" t="s">
        <v>64</v>
      </c>
      <c r="H95" s="48">
        <v>1</v>
      </c>
      <c r="I95" s="147"/>
    </row>
    <row r="96" spans="1:9" s="2" customFormat="1" ht="27" customHeight="1" outlineLevel="1">
      <c r="A96" s="54"/>
      <c r="B96" s="247"/>
      <c r="C96" s="49" t="s">
        <v>769</v>
      </c>
      <c r="D96" s="49"/>
      <c r="E96" s="50"/>
      <c r="F96" s="49"/>
      <c r="G96" s="49"/>
      <c r="H96" s="52" t="s">
        <v>546</v>
      </c>
      <c r="I96" s="49"/>
    </row>
    <row r="97" spans="1:9" s="2" customFormat="1" ht="35.25" customHeight="1" outlineLevel="1">
      <c r="A97" s="54"/>
      <c r="B97" s="247"/>
      <c r="C97" s="49" t="s">
        <v>696</v>
      </c>
      <c r="D97" s="49"/>
      <c r="E97" s="50"/>
      <c r="F97" s="49"/>
      <c r="G97" s="49"/>
      <c r="H97" s="52" t="s">
        <v>546</v>
      </c>
      <c r="I97" s="49"/>
    </row>
    <row r="98" spans="1:9" s="2" customFormat="1" ht="28.5" customHeight="1" outlineLevel="1">
      <c r="A98" s="54"/>
      <c r="B98" s="247"/>
      <c r="C98" s="49" t="s">
        <v>770</v>
      </c>
      <c r="D98" s="49"/>
      <c r="E98" s="50"/>
      <c r="F98" s="49"/>
      <c r="G98" s="49"/>
      <c r="H98" s="52" t="s">
        <v>546</v>
      </c>
      <c r="I98" s="49"/>
    </row>
    <row r="99" spans="1:9" s="9" customFormat="1" ht="140.25" customHeight="1">
      <c r="A99" s="145" t="s">
        <v>162</v>
      </c>
      <c r="B99" s="247"/>
      <c r="C99" s="147"/>
      <c r="D99" s="140" t="s">
        <v>163</v>
      </c>
      <c r="E99" s="140">
        <v>0.5</v>
      </c>
      <c r="F99" s="142" t="s">
        <v>164</v>
      </c>
      <c r="G99" s="147" t="s">
        <v>64</v>
      </c>
      <c r="H99" s="48">
        <v>1</v>
      </c>
      <c r="I99" s="147"/>
    </row>
    <row r="100" spans="1:9" s="2" customFormat="1" ht="31.5" customHeight="1" outlineLevel="1">
      <c r="A100" s="54"/>
      <c r="B100" s="247"/>
      <c r="C100" s="49" t="s">
        <v>773</v>
      </c>
      <c r="D100" s="49"/>
      <c r="E100" s="50"/>
      <c r="F100" s="49"/>
      <c r="G100" s="49"/>
      <c r="H100" s="52" t="s">
        <v>546</v>
      </c>
      <c r="I100" s="49"/>
    </row>
    <row r="101" spans="1:9" s="2" customFormat="1" ht="41.25" customHeight="1" outlineLevel="1">
      <c r="A101" s="54"/>
      <c r="B101" s="247"/>
      <c r="C101" s="49" t="s">
        <v>702</v>
      </c>
      <c r="D101" s="49"/>
      <c r="E101" s="50"/>
      <c r="F101" s="49"/>
      <c r="G101" s="49"/>
      <c r="H101" s="52" t="s">
        <v>546</v>
      </c>
      <c r="I101" s="49"/>
    </row>
    <row r="102" spans="1:9" s="2" customFormat="1" ht="41.25" customHeight="1" outlineLevel="1">
      <c r="A102" s="54"/>
      <c r="B102" s="247"/>
      <c r="C102" s="49" t="s">
        <v>771</v>
      </c>
      <c r="D102" s="49"/>
      <c r="E102" s="50"/>
      <c r="F102" s="49"/>
      <c r="G102" s="49"/>
      <c r="H102" s="52" t="s">
        <v>546</v>
      </c>
      <c r="I102" s="49"/>
    </row>
    <row r="103" spans="1:9" s="2" customFormat="1" ht="29.25" customHeight="1" outlineLevel="1">
      <c r="A103" s="54"/>
      <c r="B103" s="247"/>
      <c r="C103" s="49" t="s">
        <v>772</v>
      </c>
      <c r="D103" s="49"/>
      <c r="E103" s="50"/>
      <c r="F103" s="49"/>
      <c r="G103" s="49"/>
      <c r="H103" s="52" t="s">
        <v>546</v>
      </c>
      <c r="I103" s="49"/>
    </row>
    <row r="104" spans="1:9" s="9" customFormat="1" ht="120.75" customHeight="1">
      <c r="A104" s="145" t="s">
        <v>165</v>
      </c>
      <c r="B104" s="247"/>
      <c r="C104" s="140" t="s">
        <v>396</v>
      </c>
      <c r="D104" s="140" t="s">
        <v>167</v>
      </c>
      <c r="E104" s="140">
        <v>0.05</v>
      </c>
      <c r="F104" s="142" t="s">
        <v>397</v>
      </c>
      <c r="G104" s="147" t="s">
        <v>64</v>
      </c>
      <c r="H104" s="48">
        <v>1</v>
      </c>
      <c r="I104" s="147"/>
    </row>
    <row r="105" spans="1:9" s="2" customFormat="1" ht="24" customHeight="1" outlineLevel="1">
      <c r="A105" s="54"/>
      <c r="B105" s="247"/>
      <c r="C105" s="49" t="s">
        <v>774</v>
      </c>
      <c r="D105" s="49"/>
      <c r="E105" s="50"/>
      <c r="F105" s="49"/>
      <c r="G105" s="73"/>
      <c r="H105" s="52" t="s">
        <v>546</v>
      </c>
      <c r="I105" s="73"/>
    </row>
    <row r="106" spans="1:9" s="9" customFormat="1" ht="174" customHeight="1">
      <c r="A106" s="145" t="s">
        <v>169</v>
      </c>
      <c r="B106" s="247"/>
      <c r="C106" s="140" t="s">
        <v>398</v>
      </c>
      <c r="D106" s="140" t="s">
        <v>399</v>
      </c>
      <c r="E106" s="140">
        <v>0.05</v>
      </c>
      <c r="F106" s="142" t="s">
        <v>172</v>
      </c>
      <c r="G106" s="147" t="s">
        <v>21</v>
      </c>
      <c r="H106" s="48">
        <v>1</v>
      </c>
      <c r="I106" s="147"/>
    </row>
    <row r="107" spans="1:9" s="2" customFormat="1" ht="35.25" customHeight="1" outlineLevel="1">
      <c r="A107" s="54"/>
      <c r="B107" s="247"/>
      <c r="C107" s="49" t="s">
        <v>775</v>
      </c>
      <c r="D107" s="49"/>
      <c r="E107" s="50"/>
      <c r="F107" s="49"/>
      <c r="G107" s="49"/>
      <c r="H107" s="52" t="s">
        <v>546</v>
      </c>
      <c r="I107" s="49"/>
    </row>
    <row r="108" spans="1:9" s="2" customFormat="1" ht="35.25" customHeight="1" outlineLevel="1">
      <c r="A108" s="54"/>
      <c r="B108" s="247"/>
      <c r="C108" s="49" t="s">
        <v>712</v>
      </c>
      <c r="D108" s="49"/>
      <c r="E108" s="50"/>
      <c r="F108" s="49"/>
      <c r="G108" s="49"/>
      <c r="H108" s="52" t="s">
        <v>546</v>
      </c>
      <c r="I108" s="49"/>
    </row>
    <row r="109" spans="1:9" s="2" customFormat="1" ht="35.25" customHeight="1" outlineLevel="1">
      <c r="A109" s="54"/>
      <c r="B109" s="247"/>
      <c r="C109" s="49" t="s">
        <v>713</v>
      </c>
      <c r="D109" s="49"/>
      <c r="E109" s="50"/>
      <c r="F109" s="49"/>
      <c r="G109" s="49"/>
      <c r="H109" s="52" t="s">
        <v>546</v>
      </c>
      <c r="I109" s="49"/>
    </row>
    <row r="110" spans="1:9" s="2" customFormat="1" ht="35.25" customHeight="1" outlineLevel="1">
      <c r="A110" s="54"/>
      <c r="B110" s="247"/>
      <c r="C110" s="49" t="s">
        <v>714</v>
      </c>
      <c r="D110" s="49"/>
      <c r="E110" s="50"/>
      <c r="F110" s="49"/>
      <c r="G110" s="49"/>
      <c r="H110" s="52" t="s">
        <v>546</v>
      </c>
      <c r="I110" s="49"/>
    </row>
    <row r="111" spans="1:9" s="2" customFormat="1" ht="50.25" customHeight="1" outlineLevel="1">
      <c r="A111" s="54"/>
      <c r="B111" s="247"/>
      <c r="C111" s="49" t="s">
        <v>715</v>
      </c>
      <c r="D111" s="49"/>
      <c r="E111" s="50"/>
      <c r="F111" s="49"/>
      <c r="G111" s="49"/>
      <c r="H111" s="52" t="s">
        <v>546</v>
      </c>
      <c r="I111" s="49"/>
    </row>
    <row r="112" spans="1:9" s="9" customFormat="1" ht="99.75" customHeight="1">
      <c r="A112" s="74" t="s">
        <v>174</v>
      </c>
      <c r="B112" s="247"/>
      <c r="C112" s="33" t="s">
        <v>400</v>
      </c>
      <c r="D112" s="33" t="s">
        <v>401</v>
      </c>
      <c r="E112" s="33">
        <v>0.4</v>
      </c>
      <c r="F112" s="125" t="s">
        <v>177</v>
      </c>
      <c r="G112" s="33" t="s">
        <v>402</v>
      </c>
      <c r="H112" s="69">
        <v>1</v>
      </c>
      <c r="I112" s="33"/>
    </row>
    <row r="113" spans="1:9" s="2" customFormat="1" ht="24.75" customHeight="1" outlineLevel="1">
      <c r="A113" s="54"/>
      <c r="B113" s="247"/>
      <c r="C113" s="49" t="s">
        <v>776</v>
      </c>
      <c r="D113" s="49"/>
      <c r="E113" s="50"/>
      <c r="F113" s="49"/>
      <c r="G113" s="49"/>
      <c r="H113" s="52" t="s">
        <v>546</v>
      </c>
      <c r="I113" s="49"/>
    </row>
    <row r="114" spans="1:9" s="2" customFormat="1" ht="38.25" customHeight="1" outlineLevel="1">
      <c r="A114" s="54"/>
      <c r="B114" s="247"/>
      <c r="C114" s="49" t="s">
        <v>717</v>
      </c>
      <c r="D114" s="49"/>
      <c r="E114" s="50"/>
      <c r="F114" s="49"/>
      <c r="G114" s="49"/>
      <c r="H114" s="52" t="s">
        <v>546</v>
      </c>
      <c r="I114" s="49"/>
    </row>
    <row r="115" spans="1:9" s="2" customFormat="1" ht="39.75" customHeight="1" outlineLevel="1">
      <c r="A115" s="54"/>
      <c r="B115" s="247"/>
      <c r="C115" s="49" t="s">
        <v>718</v>
      </c>
      <c r="D115" s="49"/>
      <c r="E115" s="50"/>
      <c r="F115" s="49"/>
      <c r="G115" s="49"/>
      <c r="H115" s="52" t="s">
        <v>546</v>
      </c>
      <c r="I115" s="49"/>
    </row>
    <row r="116" spans="1:9" s="9" customFormat="1" ht="120.75" customHeight="1">
      <c r="A116" s="145" t="s">
        <v>179</v>
      </c>
      <c r="B116" s="247"/>
      <c r="C116" s="140" t="s">
        <v>403</v>
      </c>
      <c r="D116" s="140" t="s">
        <v>305</v>
      </c>
      <c r="E116" s="140">
        <v>0.02</v>
      </c>
      <c r="F116" s="142" t="s">
        <v>182</v>
      </c>
      <c r="G116" s="147" t="s">
        <v>21</v>
      </c>
      <c r="H116" s="48">
        <v>1</v>
      </c>
      <c r="I116" s="147"/>
    </row>
    <row r="117" spans="1:9" s="2" customFormat="1" ht="36" customHeight="1" outlineLevel="1">
      <c r="A117" s="54"/>
      <c r="B117" s="247"/>
      <c r="C117" s="49" t="s">
        <v>777</v>
      </c>
      <c r="D117" s="49"/>
      <c r="E117" s="50"/>
      <c r="F117" s="49"/>
      <c r="G117" s="49"/>
      <c r="H117" s="52" t="s">
        <v>546</v>
      </c>
      <c r="I117" s="49"/>
    </row>
    <row r="118" spans="1:9" s="2" customFormat="1" ht="33" customHeight="1" outlineLevel="1">
      <c r="A118" s="54"/>
      <c r="B118" s="247"/>
      <c r="C118" s="49" t="s">
        <v>720</v>
      </c>
      <c r="D118" s="49"/>
      <c r="E118" s="50"/>
      <c r="F118" s="49"/>
      <c r="G118" s="49"/>
      <c r="H118" s="52" t="s">
        <v>546</v>
      </c>
      <c r="I118" s="49"/>
    </row>
    <row r="119" spans="1:9" s="2" customFormat="1" ht="33" customHeight="1" outlineLevel="1">
      <c r="A119" s="54"/>
      <c r="B119" s="247"/>
      <c r="C119" s="49" t="s">
        <v>721</v>
      </c>
      <c r="D119" s="49"/>
      <c r="E119" s="50"/>
      <c r="F119" s="49"/>
      <c r="G119" s="49"/>
      <c r="H119" s="52" t="s">
        <v>546</v>
      </c>
      <c r="I119" s="49"/>
    </row>
    <row r="120" spans="1:9" s="9" customFormat="1" ht="121.5" customHeight="1">
      <c r="A120" s="74" t="s">
        <v>184</v>
      </c>
      <c r="B120" s="247"/>
      <c r="C120" s="33" t="s">
        <v>404</v>
      </c>
      <c r="D120" s="33" t="s">
        <v>186</v>
      </c>
      <c r="E120" s="33">
        <v>0.4</v>
      </c>
      <c r="F120" s="125" t="s">
        <v>187</v>
      </c>
      <c r="G120" s="147" t="s">
        <v>405</v>
      </c>
      <c r="H120" s="69">
        <v>1</v>
      </c>
      <c r="I120" s="147"/>
    </row>
    <row r="121" spans="1:9" s="2" customFormat="1" ht="27" customHeight="1" outlineLevel="1">
      <c r="A121" s="54"/>
      <c r="B121" s="247"/>
      <c r="C121" s="49" t="s">
        <v>781</v>
      </c>
      <c r="D121" s="49"/>
      <c r="E121" s="50"/>
      <c r="F121" s="49"/>
      <c r="G121" s="49"/>
      <c r="H121" s="52" t="s">
        <v>546</v>
      </c>
      <c r="I121" s="49"/>
    </row>
    <row r="122" spans="1:9" s="2" customFormat="1" ht="24.75" customHeight="1" outlineLevel="1">
      <c r="A122" s="54"/>
      <c r="B122" s="247"/>
      <c r="C122" s="49" t="s">
        <v>778</v>
      </c>
      <c r="D122" s="49"/>
      <c r="E122" s="50"/>
      <c r="F122" s="49"/>
      <c r="G122" s="49"/>
      <c r="H122" s="52" t="s">
        <v>546</v>
      </c>
      <c r="I122" s="49"/>
    </row>
    <row r="123" spans="1:9" s="2" customFormat="1" ht="24.75" customHeight="1" outlineLevel="1">
      <c r="A123" s="54"/>
      <c r="B123" s="247"/>
      <c r="C123" s="49" t="s">
        <v>779</v>
      </c>
      <c r="D123" s="49"/>
      <c r="E123" s="50"/>
      <c r="F123" s="49"/>
      <c r="G123" s="49"/>
      <c r="H123" s="52" t="s">
        <v>546</v>
      </c>
      <c r="I123" s="49"/>
    </row>
    <row r="124" spans="1:9" s="2" customFormat="1" ht="28.5" customHeight="1" outlineLevel="1">
      <c r="A124" s="54"/>
      <c r="B124" s="247"/>
      <c r="C124" s="49" t="s">
        <v>780</v>
      </c>
      <c r="D124" s="49"/>
      <c r="E124" s="50"/>
      <c r="F124" s="49"/>
      <c r="G124" s="49"/>
      <c r="H124" s="52" t="s">
        <v>546</v>
      </c>
      <c r="I124" s="49"/>
    </row>
    <row r="125" spans="1:9" s="9" customFormat="1" ht="69" customHeight="1">
      <c r="A125" s="145" t="s">
        <v>189</v>
      </c>
      <c r="B125" s="247"/>
      <c r="C125" s="140" t="s">
        <v>406</v>
      </c>
      <c r="D125" s="140" t="s">
        <v>191</v>
      </c>
      <c r="E125" s="140">
        <v>0.01</v>
      </c>
      <c r="F125" s="142" t="s">
        <v>312</v>
      </c>
      <c r="G125" s="147" t="s">
        <v>64</v>
      </c>
      <c r="H125" s="48">
        <v>1</v>
      </c>
      <c r="I125" s="147"/>
    </row>
    <row r="126" spans="1:9" s="2" customFormat="1" ht="28.5" customHeight="1" outlineLevel="1">
      <c r="A126" s="54"/>
      <c r="B126" s="247"/>
      <c r="C126" s="49" t="s">
        <v>782</v>
      </c>
      <c r="D126" s="49"/>
      <c r="E126" s="50"/>
      <c r="F126" s="49"/>
      <c r="G126" s="49"/>
      <c r="H126" s="52" t="s">
        <v>546</v>
      </c>
      <c r="I126" s="49"/>
    </row>
    <row r="127" spans="1:9" s="2" customFormat="1" ht="28.5" customHeight="1" outlineLevel="1">
      <c r="A127" s="54"/>
      <c r="B127" s="247"/>
      <c r="C127" s="49" t="s">
        <v>727</v>
      </c>
      <c r="D127" s="49"/>
      <c r="E127" s="50"/>
      <c r="F127" s="49"/>
      <c r="G127" s="49"/>
      <c r="H127" s="52" t="s">
        <v>546</v>
      </c>
      <c r="I127" s="49"/>
    </row>
    <row r="128" spans="1:9" s="2" customFormat="1" ht="28.5" customHeight="1" outlineLevel="1">
      <c r="A128" s="54"/>
      <c r="B128" s="247"/>
      <c r="C128" s="49" t="s">
        <v>728</v>
      </c>
      <c r="D128" s="49"/>
      <c r="E128" s="50"/>
      <c r="F128" s="49"/>
      <c r="G128" s="49"/>
      <c r="H128" s="52"/>
      <c r="I128" s="49"/>
    </row>
    <row r="129" spans="1:9" s="9" customFormat="1" ht="72.75" customHeight="1">
      <c r="A129" s="145" t="s">
        <v>194</v>
      </c>
      <c r="B129" s="247"/>
      <c r="C129" s="127" t="s">
        <v>407</v>
      </c>
      <c r="D129" s="140" t="s">
        <v>196</v>
      </c>
      <c r="E129" s="140">
        <v>0.01</v>
      </c>
      <c r="F129" s="142" t="s">
        <v>197</v>
      </c>
      <c r="G129" s="147" t="s">
        <v>64</v>
      </c>
      <c r="H129" s="48">
        <v>1</v>
      </c>
      <c r="I129" s="147"/>
    </row>
    <row r="130" spans="1:9" s="2" customFormat="1" ht="28.5" customHeight="1" outlineLevel="1">
      <c r="A130" s="54"/>
      <c r="B130" s="247"/>
      <c r="C130" s="49" t="s">
        <v>783</v>
      </c>
      <c r="D130" s="49"/>
      <c r="E130" s="50"/>
      <c r="F130" s="49"/>
      <c r="G130" s="49"/>
      <c r="H130" s="52" t="s">
        <v>546</v>
      </c>
      <c r="I130" s="49"/>
    </row>
    <row r="131" spans="1:9" s="2" customFormat="1" ht="28.5" customHeight="1" outlineLevel="1">
      <c r="A131" s="54"/>
      <c r="B131" s="247"/>
      <c r="C131" s="49" t="s">
        <v>729</v>
      </c>
      <c r="D131" s="49"/>
      <c r="E131" s="50"/>
      <c r="F131" s="49"/>
      <c r="G131" s="49"/>
      <c r="H131" s="52" t="s">
        <v>546</v>
      </c>
      <c r="I131" s="49"/>
    </row>
    <row r="132" spans="1:9" s="9" customFormat="1" ht="59.25" customHeight="1">
      <c r="A132" s="145" t="s">
        <v>198</v>
      </c>
      <c r="B132" s="247"/>
      <c r="C132" s="248" t="s">
        <v>199</v>
      </c>
      <c r="D132" s="248" t="s">
        <v>408</v>
      </c>
      <c r="E132" s="140">
        <v>0.04</v>
      </c>
      <c r="F132" s="142" t="s">
        <v>201</v>
      </c>
      <c r="G132" s="147" t="s">
        <v>409</v>
      </c>
      <c r="H132" s="53">
        <f>H133/100</f>
        <v>1</v>
      </c>
      <c r="I132" s="147"/>
    </row>
    <row r="133" spans="1:9" s="9" customFormat="1" ht="141" customHeight="1">
      <c r="A133" s="145" t="s">
        <v>203</v>
      </c>
      <c r="B133" s="247"/>
      <c r="C133" s="249"/>
      <c r="D133" s="249"/>
      <c r="E133" s="140" t="s">
        <v>365</v>
      </c>
      <c r="F133" s="128" t="s">
        <v>204</v>
      </c>
      <c r="G133" s="147" t="s">
        <v>205</v>
      </c>
      <c r="H133" s="48">
        <v>100</v>
      </c>
      <c r="I133" s="147"/>
    </row>
    <row r="134" spans="1:9" ht="30.75" customHeight="1" outlineLevel="1">
      <c r="A134" s="54"/>
      <c r="B134" s="247"/>
      <c r="C134" s="49" t="s">
        <v>784</v>
      </c>
      <c r="D134" s="49"/>
      <c r="E134" s="50"/>
      <c r="F134" s="49"/>
      <c r="G134" s="49"/>
      <c r="H134" s="52"/>
      <c r="I134" s="49"/>
    </row>
    <row r="135" spans="1:9" ht="30.75" customHeight="1" outlineLevel="1">
      <c r="A135" s="54"/>
      <c r="B135" s="247"/>
      <c r="C135" s="49" t="s">
        <v>736</v>
      </c>
      <c r="D135" s="49"/>
      <c r="E135" s="50"/>
      <c r="F135" s="49"/>
      <c r="G135" s="49"/>
      <c r="H135" s="52"/>
      <c r="I135" s="49"/>
    </row>
    <row r="136" spans="1:9" ht="30.75" customHeight="1" outlineLevel="1">
      <c r="A136" s="54"/>
      <c r="B136" s="247"/>
      <c r="C136" s="49" t="s">
        <v>737</v>
      </c>
      <c r="D136" s="49"/>
      <c r="E136" s="50"/>
      <c r="F136" s="49"/>
      <c r="G136" s="49"/>
      <c r="H136" s="52"/>
      <c r="I136" s="49"/>
    </row>
    <row r="137" spans="1:9" ht="30.75" customHeight="1" outlineLevel="1">
      <c r="A137" s="54"/>
      <c r="B137" s="247"/>
      <c r="C137" s="49" t="s">
        <v>738</v>
      </c>
      <c r="D137" s="49"/>
      <c r="E137" s="50"/>
      <c r="F137" s="49"/>
      <c r="G137" s="49"/>
      <c r="H137" s="52"/>
      <c r="I137" s="49"/>
    </row>
    <row r="138" spans="1:9" ht="30.75" customHeight="1" outlineLevel="1">
      <c r="A138" s="54"/>
      <c r="B138" s="247"/>
      <c r="C138" s="49" t="s">
        <v>739</v>
      </c>
      <c r="D138" s="49"/>
      <c r="E138" s="50"/>
      <c r="F138" s="49"/>
      <c r="G138" s="49"/>
      <c r="H138" s="52"/>
      <c r="I138" s="49"/>
    </row>
    <row r="139" spans="1:9" ht="30.75" customHeight="1" outlineLevel="1">
      <c r="A139" s="54"/>
      <c r="B139" s="247"/>
      <c r="C139" s="49" t="s">
        <v>740</v>
      </c>
      <c r="D139" s="49"/>
      <c r="E139" s="50"/>
      <c r="F139" s="49"/>
      <c r="G139" s="49"/>
      <c r="H139" s="52"/>
      <c r="I139" s="49"/>
    </row>
    <row r="140" spans="1:9" s="9" customFormat="1" ht="196.5" customHeight="1">
      <c r="A140" s="145" t="s">
        <v>206</v>
      </c>
      <c r="B140" s="247"/>
      <c r="C140" s="140" t="s">
        <v>207</v>
      </c>
      <c r="D140" s="140" t="s">
        <v>208</v>
      </c>
      <c r="E140" s="140">
        <v>0.01</v>
      </c>
      <c r="F140" s="140" t="s">
        <v>209</v>
      </c>
      <c r="G140" s="147" t="s">
        <v>412</v>
      </c>
      <c r="H140" s="48">
        <v>1</v>
      </c>
      <c r="I140" s="147"/>
    </row>
    <row r="141" spans="1:9" ht="30.75" customHeight="1" outlineLevel="1">
      <c r="A141" s="54"/>
      <c r="B141" s="148"/>
      <c r="C141" s="49" t="s">
        <v>785</v>
      </c>
      <c r="D141" s="49"/>
      <c r="E141" s="50"/>
      <c r="F141" s="49"/>
      <c r="G141" s="49"/>
      <c r="H141" s="52"/>
      <c r="I141" s="49"/>
    </row>
    <row r="142" spans="1:9" ht="40.5" customHeight="1" outlineLevel="1">
      <c r="A142" s="54"/>
      <c r="B142" s="148"/>
      <c r="C142" s="49" t="s">
        <v>741</v>
      </c>
      <c r="D142" s="49"/>
      <c r="E142" s="50"/>
      <c r="F142" s="49"/>
      <c r="G142" s="49"/>
      <c r="H142" s="52"/>
      <c r="I142" s="49"/>
    </row>
    <row r="143" spans="1:9" ht="30.75" customHeight="1" outlineLevel="1">
      <c r="A143" s="54"/>
      <c r="B143" s="148"/>
      <c r="C143" s="49" t="s">
        <v>742</v>
      </c>
      <c r="D143" s="49"/>
      <c r="E143" s="50"/>
      <c r="F143" s="49"/>
      <c r="G143" s="49"/>
      <c r="H143" s="52"/>
      <c r="I143" s="49"/>
    </row>
    <row r="144" spans="1:9" s="9" customFormat="1" ht="232.5" customHeight="1">
      <c r="A144" s="78" t="s">
        <v>277</v>
      </c>
      <c r="B144" s="124" t="s">
        <v>350</v>
      </c>
      <c r="C144" s="141" t="s">
        <v>411</v>
      </c>
      <c r="D144" s="141" t="s">
        <v>352</v>
      </c>
      <c r="E144" s="129">
        <v>0.01</v>
      </c>
      <c r="F144" s="129" t="s">
        <v>353</v>
      </c>
      <c r="G144" s="147" t="s">
        <v>412</v>
      </c>
      <c r="H144" s="48">
        <v>1</v>
      </c>
      <c r="I144" s="147"/>
    </row>
    <row r="145" spans="1:9" ht="32.25" customHeight="1" outlineLevel="1">
      <c r="A145" s="54"/>
      <c r="B145" s="148"/>
      <c r="C145" s="49" t="s">
        <v>786</v>
      </c>
      <c r="D145" s="49"/>
      <c r="E145" s="50"/>
      <c r="F145" s="49"/>
      <c r="G145" s="49"/>
      <c r="H145" s="52"/>
      <c r="I145" s="49"/>
    </row>
    <row r="146" spans="1:9" ht="32.25" customHeight="1" outlineLevel="1">
      <c r="A146" s="54"/>
      <c r="B146" s="148"/>
      <c r="C146" s="49" t="s">
        <v>746</v>
      </c>
      <c r="D146" s="49"/>
      <c r="E146" s="50"/>
      <c r="F146" s="49"/>
      <c r="G146" s="49"/>
      <c r="H146" s="52"/>
      <c r="I146" s="49"/>
    </row>
    <row r="147" spans="1:9" ht="32.25" customHeight="1" outlineLevel="1">
      <c r="A147" s="54"/>
      <c r="B147" s="148"/>
      <c r="C147" s="49" t="s">
        <v>747</v>
      </c>
      <c r="D147" s="49"/>
      <c r="E147" s="50"/>
      <c r="F147" s="49"/>
      <c r="G147" s="49"/>
      <c r="H147" s="52"/>
      <c r="I147" s="49"/>
    </row>
    <row r="148" spans="1:9" s="9" customFormat="1" ht="409.5">
      <c r="A148" s="78" t="s">
        <v>211</v>
      </c>
      <c r="B148" s="115" t="s">
        <v>413</v>
      </c>
      <c r="C148" s="70" t="s">
        <v>414</v>
      </c>
      <c r="D148" s="70" t="s">
        <v>214</v>
      </c>
      <c r="E148" s="140">
        <v>0.05</v>
      </c>
      <c r="F148" s="142" t="s">
        <v>215</v>
      </c>
      <c r="G148" s="147" t="s">
        <v>412</v>
      </c>
      <c r="H148" s="48">
        <v>1</v>
      </c>
      <c r="I148" s="147"/>
    </row>
    <row r="149" spans="1:9" ht="32.25" customHeight="1" outlineLevel="1">
      <c r="A149" s="54"/>
      <c r="B149" s="148"/>
      <c r="C149" s="75" t="s">
        <v>629</v>
      </c>
      <c r="D149" s="49"/>
      <c r="E149" s="50"/>
      <c r="F149" s="49"/>
      <c r="G149" s="49"/>
      <c r="H149" s="52"/>
      <c r="I149" s="49"/>
    </row>
    <row r="150" spans="1:9" ht="32.25" customHeight="1" outlineLevel="1">
      <c r="A150" s="54"/>
      <c r="B150" s="148"/>
      <c r="C150" s="49" t="s">
        <v>748</v>
      </c>
      <c r="D150" s="49"/>
      <c r="E150" s="50"/>
      <c r="F150" s="49"/>
      <c r="G150" s="49"/>
      <c r="H150" s="52"/>
      <c r="I150" s="49"/>
    </row>
    <row r="151" spans="1:9" ht="36" customHeight="1" outlineLevel="1">
      <c r="A151" s="54"/>
      <c r="B151" s="148"/>
      <c r="C151" s="49" t="s">
        <v>749</v>
      </c>
      <c r="D151" s="49"/>
      <c r="E151" s="50"/>
      <c r="F151" s="49"/>
      <c r="G151" s="49"/>
      <c r="H151" s="52"/>
      <c r="I151" s="49"/>
    </row>
    <row r="152" spans="1:9" s="9" customFormat="1" ht="47.25">
      <c r="A152" s="81" t="s">
        <v>357</v>
      </c>
      <c r="B152" s="83" t="s">
        <v>415</v>
      </c>
      <c r="C152" s="83" t="s">
        <v>416</v>
      </c>
      <c r="D152" s="83" t="s">
        <v>360</v>
      </c>
      <c r="E152" s="83">
        <v>0.05</v>
      </c>
      <c r="F152" s="83" t="s">
        <v>361</v>
      </c>
      <c r="G152" s="83" t="s">
        <v>417</v>
      </c>
      <c r="H152" s="48">
        <v>1</v>
      </c>
      <c r="I152" s="83"/>
    </row>
    <row r="153" spans="1:9" ht="32.25" customHeight="1" outlineLevel="1">
      <c r="A153" s="54"/>
      <c r="B153" s="148"/>
      <c r="C153" s="75" t="s">
        <v>631</v>
      </c>
      <c r="D153" s="49"/>
      <c r="E153" s="50"/>
      <c r="F153" s="49"/>
      <c r="G153" s="49"/>
      <c r="H153" s="52"/>
      <c r="I153" s="49"/>
    </row>
    <row r="154" spans="1:9" ht="32.25" customHeight="1" outlineLevel="1">
      <c r="A154" s="54"/>
      <c r="B154" s="148"/>
      <c r="C154" s="49" t="s">
        <v>750</v>
      </c>
      <c r="D154" s="49"/>
      <c r="E154" s="50"/>
      <c r="F154" s="49"/>
      <c r="G154" s="49"/>
      <c r="H154" s="52"/>
      <c r="I154" s="49"/>
    </row>
    <row r="155" spans="1:9">
      <c r="B155" s="90"/>
    </row>
  </sheetData>
  <mergeCells count="11">
    <mergeCell ref="A1:H1"/>
    <mergeCell ref="D5:F5"/>
    <mergeCell ref="B7:B64"/>
    <mergeCell ref="C18:C20"/>
    <mergeCell ref="C28:C30"/>
    <mergeCell ref="C48:C50"/>
    <mergeCell ref="B70:B78"/>
    <mergeCell ref="B93:B140"/>
    <mergeCell ref="C132:C133"/>
    <mergeCell ref="D132:D133"/>
    <mergeCell ref="C94:C95"/>
  </mergeCells>
  <dataValidations count="4">
    <dataValidation type="list" allowBlank="1" showInputMessage="1" showErrorMessage="1" sqref="H129 H14 H19:H20 H42 H64 H84 H8 H29:H30 H49:H50 H58 H71 H78 H80 H95 H99 H104 H106 H112 H116 H120 H125 H140:H154">
      <formula1>"0,1"</formula1>
    </dataValidation>
    <dataValidation type="list" allowBlank="1" showInputMessage="1" showErrorMessage="1" sqref="H24">
      <formula1>#REF!</formula1>
    </dataValidation>
    <dataValidation type="list" allowBlank="1" showInputMessage="1" showErrorMessage="1" sqref="C3">
      <formula1>$M$4:$M$5</formula1>
    </dataValidation>
    <dataValidation type="list" allowBlank="1" showInputMessage="1" showErrorMessage="1" sqref="C2">
      <formula1>$M$1:$M$3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87" customWidth="1"/>
    <col min="2" max="2" width="53.42578125" style="88" customWidth="1"/>
    <col min="3" max="3" width="55.28515625" style="88" customWidth="1"/>
    <col min="4" max="4" width="32.140625" style="89" customWidth="1"/>
    <col min="5" max="5" width="13.5703125" style="88" customWidth="1"/>
    <col min="6" max="6" width="17.42578125" style="88" customWidth="1"/>
    <col min="7" max="7" width="22.42578125" style="88" customWidth="1"/>
    <col min="8" max="8" width="50" style="90" customWidth="1"/>
  </cols>
  <sheetData>
    <row r="1" spans="1:8" ht="147.75" customHeight="1">
      <c r="A1" s="266" t="s">
        <v>418</v>
      </c>
      <c r="B1" s="266"/>
      <c r="C1" s="266"/>
      <c r="D1" s="266"/>
      <c r="E1" s="266"/>
      <c r="F1" s="266"/>
      <c r="G1" s="266"/>
      <c r="H1" s="266"/>
    </row>
    <row r="2" spans="1:8" ht="66" customHeight="1">
      <c r="A2" s="25" t="s">
        <v>1</v>
      </c>
      <c r="B2" s="27" t="s">
        <v>2</v>
      </c>
      <c r="C2" s="27" t="s">
        <v>3</v>
      </c>
      <c r="D2" s="27" t="s">
        <v>4</v>
      </c>
      <c r="E2" s="27" t="s">
        <v>5</v>
      </c>
      <c r="F2" s="27" t="s">
        <v>6</v>
      </c>
      <c r="G2" s="28" t="s">
        <v>7</v>
      </c>
      <c r="H2" s="27" t="s">
        <v>8</v>
      </c>
    </row>
    <row r="3" spans="1:8" ht="34.5" customHeight="1">
      <c r="A3" s="91"/>
      <c r="B3" s="92"/>
      <c r="C3" s="92"/>
      <c r="D3" s="267" t="s">
        <v>9</v>
      </c>
      <c r="E3" s="268"/>
      <c r="F3" s="269"/>
      <c r="G3" s="93">
        <f>E4*G4+E25*G25+E28*G28+E32*G32+E31*G31</f>
        <v>1</v>
      </c>
      <c r="H3" s="94" t="s">
        <v>419</v>
      </c>
    </row>
    <row r="4" spans="1:8" ht="131.25" customHeight="1">
      <c r="A4" s="95">
        <v>1</v>
      </c>
      <c r="B4" s="96" t="s">
        <v>420</v>
      </c>
      <c r="C4" s="97" t="s">
        <v>39</v>
      </c>
      <c r="D4" s="97" t="s">
        <v>13</v>
      </c>
      <c r="E4" s="98">
        <v>0.85</v>
      </c>
      <c r="F4" s="56" t="s">
        <v>14</v>
      </c>
      <c r="G4" s="99">
        <f>E5*G5+E16*G16+E19*G19+E22*G22</f>
        <v>1</v>
      </c>
      <c r="H4" s="43" t="s">
        <v>421</v>
      </c>
    </row>
    <row r="5" spans="1:8" ht="84" customHeight="1">
      <c r="A5" s="74" t="s">
        <v>16</v>
      </c>
      <c r="B5" s="270" t="s">
        <v>422</v>
      </c>
      <c r="C5" s="43" t="s">
        <v>423</v>
      </c>
      <c r="D5" s="43" t="s">
        <v>424</v>
      </c>
      <c r="E5" s="56">
        <v>0.8</v>
      </c>
      <c r="F5" s="56" t="s">
        <v>425</v>
      </c>
      <c r="G5" s="99">
        <f>E6*G6+E7*G7+E8*G8+E9*G9+E10*G10+E11*G11+E12*G12+E13*G13+E14*G14+E15*G15</f>
        <v>1</v>
      </c>
      <c r="H5" s="43" t="s">
        <v>426</v>
      </c>
    </row>
    <row r="6" spans="1:8" ht="180" customHeight="1">
      <c r="A6" s="74" t="s">
        <v>60</v>
      </c>
      <c r="B6" s="271"/>
      <c r="C6" s="33" t="s">
        <v>427</v>
      </c>
      <c r="D6" s="33" t="s">
        <v>428</v>
      </c>
      <c r="E6" s="101">
        <v>0.31</v>
      </c>
      <c r="F6" s="101" t="s">
        <v>429</v>
      </c>
      <c r="G6" s="102">
        <v>1</v>
      </c>
      <c r="H6" s="43" t="s">
        <v>430</v>
      </c>
    </row>
    <row r="7" spans="1:8" ht="178.5" customHeight="1">
      <c r="A7" s="74" t="s">
        <v>65</v>
      </c>
      <c r="B7" s="271"/>
      <c r="C7" s="33" t="s">
        <v>431</v>
      </c>
      <c r="D7" s="103" t="s">
        <v>432</v>
      </c>
      <c r="E7" s="104">
        <v>0.31</v>
      </c>
      <c r="F7" s="101" t="s">
        <v>177</v>
      </c>
      <c r="G7" s="102">
        <v>1</v>
      </c>
      <c r="H7" s="43" t="s">
        <v>430</v>
      </c>
    </row>
    <row r="8" spans="1:8" ht="177.75" customHeight="1">
      <c r="A8" s="105" t="s">
        <v>69</v>
      </c>
      <c r="B8" s="271"/>
      <c r="C8" s="97" t="s">
        <v>433</v>
      </c>
      <c r="D8" s="97" t="s">
        <v>434</v>
      </c>
      <c r="E8" s="106">
        <v>0.01</v>
      </c>
      <c r="F8" s="98" t="s">
        <v>435</v>
      </c>
      <c r="G8" s="107">
        <v>1</v>
      </c>
      <c r="H8" s="43" t="s">
        <v>21</v>
      </c>
    </row>
    <row r="9" spans="1:8" ht="272.25" customHeight="1">
      <c r="A9" s="105" t="s">
        <v>81</v>
      </c>
      <c r="B9" s="271"/>
      <c r="C9" s="97" t="s">
        <v>436</v>
      </c>
      <c r="D9" s="97" t="s">
        <v>437</v>
      </c>
      <c r="E9" s="98">
        <v>0.01</v>
      </c>
      <c r="F9" s="98" t="s">
        <v>106</v>
      </c>
      <c r="G9" s="107">
        <v>1</v>
      </c>
      <c r="H9" s="43" t="s">
        <v>21</v>
      </c>
    </row>
    <row r="10" spans="1:8" ht="225" customHeight="1">
      <c r="A10" s="74" t="s">
        <v>86</v>
      </c>
      <c r="B10" s="271"/>
      <c r="C10" s="100" t="s">
        <v>438</v>
      </c>
      <c r="D10" s="100" t="s">
        <v>439</v>
      </c>
      <c r="E10" s="108">
        <v>0.31</v>
      </c>
      <c r="F10" s="101" t="s">
        <v>172</v>
      </c>
      <c r="G10" s="102">
        <v>1</v>
      </c>
      <c r="H10" s="43" t="s">
        <v>440</v>
      </c>
    </row>
    <row r="11" spans="1:8" ht="193.5" customHeight="1">
      <c r="A11" s="105" t="s">
        <v>98</v>
      </c>
      <c r="B11" s="271"/>
      <c r="C11" s="97" t="s">
        <v>441</v>
      </c>
      <c r="D11" s="97" t="s">
        <v>442</v>
      </c>
      <c r="E11" s="106">
        <v>0.01</v>
      </c>
      <c r="F11" s="109" t="s">
        <v>72</v>
      </c>
      <c r="G11" s="56">
        <v>1</v>
      </c>
      <c r="H11" s="43" t="s">
        <v>132</v>
      </c>
    </row>
    <row r="12" spans="1:8" ht="113.25" customHeight="1">
      <c r="A12" s="105" t="s">
        <v>103</v>
      </c>
      <c r="B12" s="271"/>
      <c r="C12" s="97" t="s">
        <v>443</v>
      </c>
      <c r="D12" s="97" t="s">
        <v>83</v>
      </c>
      <c r="E12" s="98">
        <v>0.01</v>
      </c>
      <c r="F12" s="98" t="s">
        <v>84</v>
      </c>
      <c r="G12" s="107">
        <v>1</v>
      </c>
      <c r="H12" s="43" t="s">
        <v>132</v>
      </c>
    </row>
    <row r="13" spans="1:8" ht="145.5" customHeight="1">
      <c r="A13" s="74" t="s">
        <v>115</v>
      </c>
      <c r="B13" s="271"/>
      <c r="C13" s="97" t="s">
        <v>444</v>
      </c>
      <c r="D13" s="97" t="s">
        <v>445</v>
      </c>
      <c r="E13" s="98">
        <v>0.01</v>
      </c>
      <c r="F13" s="98" t="s">
        <v>446</v>
      </c>
      <c r="G13" s="107">
        <v>1</v>
      </c>
      <c r="H13" s="43" t="s">
        <v>132</v>
      </c>
    </row>
    <row r="14" spans="1:8" ht="128.25" customHeight="1">
      <c r="A14" s="105" t="s">
        <v>119</v>
      </c>
      <c r="B14" s="271"/>
      <c r="C14" s="97" t="s">
        <v>447</v>
      </c>
      <c r="D14" s="97" t="s">
        <v>226</v>
      </c>
      <c r="E14" s="98">
        <v>0.01</v>
      </c>
      <c r="F14" s="98" t="s">
        <v>63</v>
      </c>
      <c r="G14" s="107">
        <v>1</v>
      </c>
      <c r="H14" s="43" t="s">
        <v>132</v>
      </c>
    </row>
    <row r="15" spans="1:8" ht="194.25" customHeight="1">
      <c r="A15" s="105" t="s">
        <v>262</v>
      </c>
      <c r="B15" s="271"/>
      <c r="C15" s="97" t="s">
        <v>448</v>
      </c>
      <c r="D15" s="97" t="s">
        <v>449</v>
      </c>
      <c r="E15" s="98">
        <v>0.01</v>
      </c>
      <c r="F15" s="98" t="s">
        <v>450</v>
      </c>
      <c r="G15" s="98">
        <v>1</v>
      </c>
      <c r="H15" s="43" t="s">
        <v>132</v>
      </c>
    </row>
    <row r="16" spans="1:8" ht="81" customHeight="1">
      <c r="A16" s="41" t="s">
        <v>22</v>
      </c>
      <c r="B16" s="248" t="s">
        <v>451</v>
      </c>
      <c r="C16" s="43" t="s">
        <v>452</v>
      </c>
      <c r="D16" s="43" t="s">
        <v>453</v>
      </c>
      <c r="E16" s="56">
        <v>0.03</v>
      </c>
      <c r="F16" s="109" t="s">
        <v>454</v>
      </c>
      <c r="G16" s="110">
        <f>E17*G17+E18*G18</f>
        <v>1</v>
      </c>
      <c r="H16" s="43" t="s">
        <v>455</v>
      </c>
    </row>
    <row r="17" spans="1:8" ht="147" customHeight="1">
      <c r="A17" s="41" t="s">
        <v>128</v>
      </c>
      <c r="B17" s="251"/>
      <c r="C17" s="43" t="s">
        <v>456</v>
      </c>
      <c r="D17" s="43" t="s">
        <v>457</v>
      </c>
      <c r="E17" s="56">
        <v>0.5</v>
      </c>
      <c r="F17" s="109" t="s">
        <v>458</v>
      </c>
      <c r="G17" s="107">
        <v>1</v>
      </c>
      <c r="H17" s="43" t="s">
        <v>64</v>
      </c>
    </row>
    <row r="18" spans="1:8" ht="243" customHeight="1">
      <c r="A18" s="41" t="s">
        <v>133</v>
      </c>
      <c r="B18" s="249"/>
      <c r="C18" s="43" t="s">
        <v>459</v>
      </c>
      <c r="D18" s="43" t="s">
        <v>460</v>
      </c>
      <c r="E18" s="56">
        <v>0.5</v>
      </c>
      <c r="F18" s="109" t="s">
        <v>461</v>
      </c>
      <c r="G18" s="107">
        <v>1</v>
      </c>
      <c r="H18" s="43" t="s">
        <v>21</v>
      </c>
    </row>
    <row r="19" spans="1:8" ht="68.25" customHeight="1">
      <c r="A19" s="41" t="s">
        <v>27</v>
      </c>
      <c r="B19" s="247" t="s">
        <v>462</v>
      </c>
      <c r="C19" s="112" t="s">
        <v>463</v>
      </c>
      <c r="D19" s="100" t="s">
        <v>464</v>
      </c>
      <c r="E19" s="113">
        <v>0.15</v>
      </c>
      <c r="F19" s="114" t="s">
        <v>465</v>
      </c>
      <c r="G19" s="99">
        <f>E20*G20+E21*G21</f>
        <v>1</v>
      </c>
      <c r="H19" s="43" t="s">
        <v>466</v>
      </c>
    </row>
    <row r="20" spans="1:8" ht="97.5" customHeight="1">
      <c r="A20" s="41" t="s">
        <v>467</v>
      </c>
      <c r="B20" s="252"/>
      <c r="C20" s="43" t="s">
        <v>468</v>
      </c>
      <c r="D20" s="43" t="s">
        <v>469</v>
      </c>
      <c r="E20" s="56">
        <v>0.05</v>
      </c>
      <c r="F20" s="109" t="s">
        <v>470</v>
      </c>
      <c r="G20" s="107">
        <v>1</v>
      </c>
      <c r="H20" s="43" t="s">
        <v>132</v>
      </c>
    </row>
    <row r="21" spans="1:8" ht="162" customHeight="1">
      <c r="A21" s="41" t="s">
        <v>471</v>
      </c>
      <c r="B21" s="252"/>
      <c r="C21" s="43" t="s">
        <v>472</v>
      </c>
      <c r="D21" s="43" t="s">
        <v>473</v>
      </c>
      <c r="E21" s="56">
        <v>0.95</v>
      </c>
      <c r="F21" s="56" t="s">
        <v>474</v>
      </c>
      <c r="G21" s="107">
        <v>1</v>
      </c>
      <c r="H21" s="43" t="s">
        <v>64</v>
      </c>
    </row>
    <row r="22" spans="1:8" ht="63">
      <c r="A22" s="41" t="s">
        <v>141</v>
      </c>
      <c r="B22" s="247" t="s">
        <v>475</v>
      </c>
      <c r="C22" s="97" t="s">
        <v>476</v>
      </c>
      <c r="D22" s="97" t="s">
        <v>477</v>
      </c>
      <c r="E22" s="56">
        <v>0.02</v>
      </c>
      <c r="F22" s="56" t="s">
        <v>478</v>
      </c>
      <c r="G22" s="99">
        <f>E23*G23+E24*G24</f>
        <v>1</v>
      </c>
      <c r="H22" s="43" t="s">
        <v>479</v>
      </c>
    </row>
    <row r="23" spans="1:8" ht="114.75" customHeight="1">
      <c r="A23" s="41" t="s">
        <v>480</v>
      </c>
      <c r="B23" s="252"/>
      <c r="C23" s="97" t="s">
        <v>481</v>
      </c>
      <c r="D23" s="97" t="s">
        <v>482</v>
      </c>
      <c r="E23" s="56">
        <v>0.5</v>
      </c>
      <c r="F23" s="56" t="s">
        <v>483</v>
      </c>
      <c r="G23" s="107">
        <v>1</v>
      </c>
      <c r="H23" s="43" t="s">
        <v>21</v>
      </c>
    </row>
    <row r="24" spans="1:8" ht="86.25" customHeight="1">
      <c r="A24" s="41" t="s">
        <v>484</v>
      </c>
      <c r="B24" s="252"/>
      <c r="C24" s="43" t="s">
        <v>485</v>
      </c>
      <c r="D24" s="43" t="s">
        <v>486</v>
      </c>
      <c r="E24" s="56">
        <v>0.5</v>
      </c>
      <c r="F24" s="56" t="s">
        <v>487</v>
      </c>
      <c r="G24" s="107">
        <v>1</v>
      </c>
      <c r="H24" s="43" t="s">
        <v>21</v>
      </c>
    </row>
    <row r="25" spans="1:8" ht="63.75" customHeight="1">
      <c r="A25" s="62" t="s">
        <v>211</v>
      </c>
      <c r="B25" s="248" t="s">
        <v>488</v>
      </c>
      <c r="C25" s="43" t="s">
        <v>489</v>
      </c>
      <c r="D25" s="43" t="s">
        <v>490</v>
      </c>
      <c r="E25" s="56">
        <v>0.06</v>
      </c>
      <c r="F25" s="56" t="s">
        <v>491</v>
      </c>
      <c r="G25" s="99">
        <f>E26*G26+E27*G27</f>
        <v>1</v>
      </c>
      <c r="H25" s="43" t="s">
        <v>492</v>
      </c>
    </row>
    <row r="26" spans="1:8" ht="84" customHeight="1">
      <c r="A26" s="62" t="s">
        <v>38</v>
      </c>
      <c r="B26" s="251"/>
      <c r="C26" s="43" t="s">
        <v>493</v>
      </c>
      <c r="D26" s="43" t="s">
        <v>494</v>
      </c>
      <c r="E26" s="56">
        <v>0.7</v>
      </c>
      <c r="F26" s="56" t="s">
        <v>495</v>
      </c>
      <c r="G26" s="107">
        <v>1</v>
      </c>
      <c r="H26" s="43" t="s">
        <v>64</v>
      </c>
    </row>
    <row r="27" spans="1:8" ht="240" customHeight="1">
      <c r="A27" s="62" t="s">
        <v>42</v>
      </c>
      <c r="B27" s="251"/>
      <c r="C27" s="43" t="s">
        <v>496</v>
      </c>
      <c r="D27" s="43" t="s">
        <v>497</v>
      </c>
      <c r="E27" s="56">
        <v>0.3</v>
      </c>
      <c r="F27" s="56" t="s">
        <v>498</v>
      </c>
      <c r="G27" s="107">
        <v>1</v>
      </c>
      <c r="H27" s="43" t="s">
        <v>64</v>
      </c>
    </row>
    <row r="28" spans="1:8" ht="144.75" customHeight="1">
      <c r="A28" s="41" t="s">
        <v>357</v>
      </c>
      <c r="B28" s="248" t="s">
        <v>499</v>
      </c>
      <c r="C28" s="248" t="s">
        <v>500</v>
      </c>
      <c r="D28" s="43" t="s">
        <v>501</v>
      </c>
      <c r="E28" s="56">
        <v>0.02</v>
      </c>
      <c r="F28" s="56" t="s">
        <v>502</v>
      </c>
      <c r="G28" s="99">
        <f>E29*G29+E30*G30</f>
        <v>1</v>
      </c>
      <c r="H28" s="43" t="s">
        <v>503</v>
      </c>
    </row>
    <row r="29" spans="1:8" ht="81" customHeight="1">
      <c r="A29" s="41" t="s">
        <v>504</v>
      </c>
      <c r="B29" s="251"/>
      <c r="C29" s="251"/>
      <c r="D29" s="43" t="s">
        <v>505</v>
      </c>
      <c r="E29" s="56">
        <v>0.5</v>
      </c>
      <c r="F29" s="56" t="s">
        <v>506</v>
      </c>
      <c r="G29" s="107">
        <v>1</v>
      </c>
      <c r="H29" s="43" t="s">
        <v>64</v>
      </c>
    </row>
    <row r="30" spans="1:8" ht="98.25" customHeight="1">
      <c r="A30" s="41" t="s">
        <v>507</v>
      </c>
      <c r="B30" s="249"/>
      <c r="C30" s="249"/>
      <c r="D30" s="43" t="s">
        <v>508</v>
      </c>
      <c r="E30" s="56">
        <v>0.5</v>
      </c>
      <c r="F30" s="56" t="s">
        <v>509</v>
      </c>
      <c r="G30" s="107">
        <v>1</v>
      </c>
      <c r="H30" s="43" t="s">
        <v>21</v>
      </c>
    </row>
    <row r="31" spans="1:8" ht="409.5">
      <c r="A31" s="78" t="s">
        <v>510</v>
      </c>
      <c r="B31" s="115" t="s">
        <v>511</v>
      </c>
      <c r="C31" s="70" t="s">
        <v>512</v>
      </c>
      <c r="D31" s="70" t="s">
        <v>214</v>
      </c>
      <c r="E31" s="43">
        <v>0.05</v>
      </c>
      <c r="F31" s="76" t="s">
        <v>215</v>
      </c>
      <c r="G31" s="116">
        <v>1</v>
      </c>
      <c r="H31" s="43" t="s">
        <v>64</v>
      </c>
    </row>
    <row r="32" spans="1:8" ht="107.25" customHeight="1">
      <c r="A32" s="81" t="s">
        <v>513</v>
      </c>
      <c r="B32" s="83" t="s">
        <v>514</v>
      </c>
      <c r="C32" s="83" t="s">
        <v>359</v>
      </c>
      <c r="D32" s="83" t="s">
        <v>515</v>
      </c>
      <c r="E32" s="83">
        <v>0.02</v>
      </c>
      <c r="F32" s="83" t="s">
        <v>361</v>
      </c>
      <c r="G32" s="117">
        <v>1</v>
      </c>
      <c r="H32" s="43" t="s">
        <v>21</v>
      </c>
    </row>
    <row r="33" spans="1:7">
      <c r="A33" s="118"/>
      <c r="B33" s="90"/>
      <c r="C33" s="90"/>
      <c r="D33" s="5"/>
      <c r="E33" s="90"/>
      <c r="F33" s="90"/>
      <c r="G33" s="90"/>
    </row>
    <row r="34" spans="1:7">
      <c r="A34" s="118"/>
      <c r="B34" s="90"/>
      <c r="C34" s="90"/>
      <c r="D34" s="5"/>
      <c r="E34" s="90"/>
      <c r="F34" s="90"/>
      <c r="G34" s="90"/>
    </row>
    <row r="35" spans="1:7">
      <c r="A35" s="118"/>
      <c r="B35" s="90"/>
      <c r="C35" s="90"/>
      <c r="D35" s="5"/>
      <c r="E35" s="90"/>
      <c r="F35" s="90"/>
      <c r="G35" s="90"/>
    </row>
    <row r="36" spans="1:7">
      <c r="A36" s="118"/>
      <c r="B36" s="90"/>
      <c r="C36" s="90"/>
      <c r="D36" s="5"/>
      <c r="E36" s="90"/>
      <c r="F36" s="90"/>
      <c r="G36" s="90"/>
    </row>
    <row r="37" spans="1:7">
      <c r="A37" s="118"/>
      <c r="B37" s="90"/>
      <c r="C37" s="90"/>
      <c r="D37" s="5"/>
      <c r="E37" s="90"/>
      <c r="F37" s="90"/>
      <c r="G37" s="90"/>
    </row>
    <row r="38" spans="1:7">
      <c r="A38" s="118"/>
      <c r="B38" s="90"/>
      <c r="C38" s="90"/>
      <c r="D38" s="5"/>
      <c r="E38" s="90"/>
      <c r="F38" s="90"/>
      <c r="G38" s="90"/>
    </row>
    <row r="39" spans="1:7">
      <c r="A39" s="118"/>
      <c r="B39" s="90"/>
      <c r="C39" s="90"/>
      <c r="D39" s="5"/>
      <c r="E39" s="90"/>
      <c r="F39" s="90"/>
      <c r="G39" s="90"/>
    </row>
    <row r="40" spans="1:7">
      <c r="A40" s="118"/>
      <c r="B40" s="90"/>
      <c r="C40" s="90"/>
      <c r="D40" s="5"/>
      <c r="E40" s="90"/>
      <c r="F40" s="90"/>
      <c r="G40" s="90"/>
    </row>
    <row r="41" spans="1:7">
      <c r="A41" s="118"/>
      <c r="B41" s="90"/>
      <c r="C41" s="90"/>
      <c r="D41" s="5"/>
      <c r="E41" s="90"/>
      <c r="F41" s="90"/>
      <c r="G41" s="90"/>
    </row>
    <row r="42" spans="1:7">
      <c r="A42" s="118"/>
      <c r="B42" s="90"/>
      <c r="C42" s="90"/>
      <c r="D42" s="5"/>
      <c r="E42" s="90"/>
      <c r="F42" s="90"/>
      <c r="G42" s="90"/>
    </row>
    <row r="43" spans="1:7">
      <c r="A43" s="118"/>
      <c r="B43" s="90"/>
      <c r="C43" s="90"/>
      <c r="D43" s="5"/>
      <c r="E43" s="90"/>
      <c r="F43" s="90"/>
      <c r="G43" s="90"/>
    </row>
    <row r="44" spans="1:7">
      <c r="A44" s="118"/>
      <c r="B44" s="90"/>
      <c r="C44" s="90"/>
      <c r="D44" s="5"/>
      <c r="E44" s="90"/>
      <c r="F44" s="90"/>
      <c r="G44" s="90"/>
    </row>
    <row r="45" spans="1:7">
      <c r="A45" s="118"/>
      <c r="B45" s="90"/>
      <c r="C45" s="90"/>
      <c r="D45" s="5"/>
      <c r="E45" s="90"/>
      <c r="F45" s="90"/>
      <c r="G45" s="90"/>
    </row>
    <row r="46" spans="1:7">
      <c r="A46" s="118"/>
      <c r="B46" s="90"/>
      <c r="C46" s="90"/>
      <c r="D46" s="5"/>
      <c r="E46" s="90"/>
      <c r="F46" s="90"/>
      <c r="G46" s="90"/>
    </row>
    <row r="47" spans="1:7">
      <c r="A47" s="118"/>
      <c r="B47" s="90"/>
      <c r="C47" s="90"/>
      <c r="D47" s="5"/>
      <c r="E47" s="90"/>
      <c r="F47" s="90"/>
      <c r="G47" s="90"/>
    </row>
    <row r="48" spans="1:7">
      <c r="A48" s="118"/>
      <c r="B48" s="90"/>
      <c r="C48" s="90"/>
      <c r="D48" s="5"/>
      <c r="E48" s="90"/>
      <c r="F48" s="90"/>
      <c r="G48" s="90"/>
    </row>
    <row r="49" spans="1:7">
      <c r="A49" s="118"/>
      <c r="B49" s="90"/>
      <c r="C49" s="90"/>
      <c r="D49" s="5"/>
      <c r="E49" s="90"/>
      <c r="F49" s="90"/>
      <c r="G49" s="90"/>
    </row>
    <row r="50" spans="1:7">
      <c r="A50" s="118"/>
      <c r="B50" s="90"/>
      <c r="C50" s="90"/>
      <c r="D50" s="5"/>
      <c r="E50" s="90"/>
      <c r="F50" s="90"/>
      <c r="G50" s="90"/>
    </row>
    <row r="51" spans="1:7">
      <c r="A51" s="118"/>
      <c r="B51" s="90"/>
      <c r="C51" s="90"/>
      <c r="D51" s="5"/>
      <c r="E51" s="90"/>
      <c r="F51" s="90"/>
      <c r="G51" s="90"/>
    </row>
    <row r="52" spans="1:7">
      <c r="A52" s="118"/>
      <c r="B52" s="90"/>
      <c r="C52" s="90"/>
      <c r="D52" s="5"/>
      <c r="E52" s="90"/>
      <c r="F52" s="90"/>
      <c r="G52" s="90"/>
    </row>
    <row r="53" spans="1:7">
      <c r="A53" s="118"/>
      <c r="B53" s="90"/>
      <c r="C53" s="90"/>
      <c r="D53" s="5"/>
      <c r="E53" s="90"/>
      <c r="F53" s="90"/>
      <c r="G53" s="90"/>
    </row>
    <row r="54" spans="1:7">
      <c r="A54" s="118"/>
      <c r="B54" s="90"/>
      <c r="C54" s="90"/>
      <c r="D54" s="5"/>
      <c r="E54" s="90"/>
      <c r="F54" s="90"/>
      <c r="G54" s="90"/>
    </row>
    <row r="55" spans="1:7">
      <c r="A55" s="118"/>
      <c r="B55" s="90"/>
      <c r="C55" s="90"/>
      <c r="D55" s="5"/>
      <c r="E55" s="90"/>
      <c r="F55" s="90"/>
      <c r="G55" s="90"/>
    </row>
    <row r="56" spans="1:7">
      <c r="A56" s="118"/>
      <c r="B56" s="90"/>
      <c r="C56" s="90"/>
      <c r="D56" s="5"/>
      <c r="E56" s="90"/>
      <c r="F56" s="90"/>
      <c r="G56" s="90"/>
    </row>
    <row r="57" spans="1:7">
      <c r="A57" s="118"/>
      <c r="B57" s="90"/>
      <c r="C57" s="90"/>
      <c r="D57" s="5"/>
      <c r="E57" s="90"/>
      <c r="F57" s="90"/>
      <c r="G57" s="90"/>
    </row>
    <row r="58" spans="1:7">
      <c r="A58" s="118"/>
      <c r="B58" s="90"/>
      <c r="C58" s="90"/>
      <c r="D58" s="5"/>
      <c r="E58" s="90"/>
      <c r="F58" s="90"/>
      <c r="G58" s="90"/>
    </row>
    <row r="59" spans="1:7">
      <c r="A59" s="118"/>
      <c r="B59" s="90"/>
      <c r="C59" s="90"/>
      <c r="D59" s="5"/>
      <c r="E59" s="90"/>
      <c r="F59" s="90"/>
      <c r="G59" s="90"/>
    </row>
    <row r="60" spans="1:7">
      <c r="A60" s="118"/>
      <c r="B60" s="90"/>
      <c r="C60" s="90"/>
      <c r="D60" s="5"/>
      <c r="E60" s="90"/>
      <c r="F60" s="90"/>
      <c r="G60" s="90"/>
    </row>
    <row r="61" spans="1:7">
      <c r="A61" s="118"/>
      <c r="B61" s="90"/>
      <c r="C61" s="90"/>
      <c r="D61" s="5"/>
      <c r="E61" s="90"/>
      <c r="F61" s="90"/>
      <c r="G61" s="90"/>
    </row>
    <row r="62" spans="1:7">
      <c r="A62" s="118"/>
      <c r="B62" s="90"/>
      <c r="C62" s="90"/>
      <c r="D62" s="5"/>
      <c r="E62" s="90"/>
      <c r="F62" s="90"/>
      <c r="G62" s="90"/>
    </row>
    <row r="63" spans="1:7">
      <c r="A63" s="118"/>
      <c r="B63" s="90"/>
      <c r="C63" s="90"/>
      <c r="D63" s="5"/>
      <c r="E63" s="90"/>
      <c r="F63" s="90"/>
      <c r="G63" s="90"/>
    </row>
    <row r="64" spans="1:7">
      <c r="A64" s="118"/>
      <c r="B64" s="90"/>
      <c r="C64" s="90"/>
      <c r="D64" s="5"/>
      <c r="E64" s="90"/>
      <c r="F64" s="90"/>
      <c r="G64" s="90"/>
    </row>
    <row r="65" spans="1:7">
      <c r="A65" s="118"/>
      <c r="B65" s="90"/>
      <c r="C65" s="90"/>
      <c r="D65" s="5"/>
      <c r="E65" s="90"/>
      <c r="F65" s="90"/>
      <c r="G65" s="90"/>
    </row>
    <row r="66" spans="1:7">
      <c r="A66" s="118"/>
      <c r="B66" s="90"/>
      <c r="C66" s="90"/>
      <c r="D66" s="5"/>
      <c r="E66" s="90"/>
      <c r="F66" s="90"/>
      <c r="G66" s="90"/>
    </row>
    <row r="67" spans="1:7">
      <c r="A67" s="118"/>
      <c r="B67" s="90"/>
      <c r="C67" s="90"/>
      <c r="D67" s="5"/>
      <c r="E67" s="90"/>
      <c r="F67" s="90"/>
      <c r="G67" s="90"/>
    </row>
    <row r="68" spans="1:7">
      <c r="A68" s="118"/>
      <c r="B68" s="90"/>
      <c r="C68" s="90"/>
      <c r="D68" s="5"/>
      <c r="E68" s="90"/>
      <c r="F68" s="90"/>
      <c r="G68" s="90"/>
    </row>
    <row r="69" spans="1:7">
      <c r="A69" s="118"/>
      <c r="B69" s="90"/>
      <c r="C69" s="90"/>
      <c r="D69" s="5"/>
      <c r="E69" s="90"/>
      <c r="F69" s="90"/>
      <c r="G69" s="90"/>
    </row>
    <row r="70" spans="1:7">
      <c r="A70" s="118"/>
      <c r="B70" s="90"/>
      <c r="C70" s="90"/>
      <c r="D70" s="5"/>
      <c r="E70" s="90"/>
      <c r="F70" s="90"/>
      <c r="G70" s="90"/>
    </row>
    <row r="71" spans="1:7">
      <c r="A71" s="118"/>
      <c r="B71" s="90"/>
      <c r="C71" s="90"/>
      <c r="D71" s="5"/>
      <c r="E71" s="90"/>
      <c r="F71" s="90"/>
      <c r="G71" s="90"/>
    </row>
    <row r="72" spans="1:7">
      <c r="A72" s="118"/>
      <c r="B72" s="90"/>
      <c r="C72" s="90"/>
      <c r="D72" s="5"/>
      <c r="E72" s="90"/>
      <c r="F72" s="90"/>
      <c r="G72" s="90"/>
    </row>
    <row r="73" spans="1:7">
      <c r="A73" s="118"/>
      <c r="B73" s="90"/>
      <c r="C73" s="90"/>
      <c r="D73" s="5"/>
      <c r="E73" s="90"/>
      <c r="F73" s="90"/>
      <c r="G73" s="90"/>
    </row>
    <row r="74" spans="1:7">
      <c r="A74" s="118"/>
      <c r="B74" s="90"/>
      <c r="C74" s="90"/>
      <c r="D74" s="5"/>
      <c r="E74" s="90"/>
      <c r="F74" s="90"/>
      <c r="G74" s="90"/>
    </row>
    <row r="75" spans="1:7">
      <c r="A75" s="118"/>
      <c r="B75" s="90"/>
      <c r="C75" s="90"/>
      <c r="D75" s="5"/>
      <c r="E75" s="90"/>
      <c r="F75" s="90"/>
      <c r="G75" s="90"/>
    </row>
    <row r="76" spans="1:7">
      <c r="A76" s="118"/>
      <c r="B76" s="90"/>
      <c r="C76" s="90"/>
      <c r="D76" s="5"/>
      <c r="E76" s="90"/>
      <c r="F76" s="90"/>
      <c r="G76" s="90"/>
    </row>
    <row r="77" spans="1:7">
      <c r="A77" s="118"/>
      <c r="B77" s="90"/>
      <c r="C77" s="90"/>
      <c r="D77" s="5"/>
      <c r="E77" s="90"/>
      <c r="F77" s="90"/>
      <c r="G77" s="90"/>
    </row>
    <row r="78" spans="1:7">
      <c r="A78" s="118"/>
      <c r="B78" s="90"/>
      <c r="C78" s="90"/>
      <c r="D78" s="5"/>
      <c r="E78" s="90"/>
      <c r="F78" s="90"/>
      <c r="G78" s="90"/>
    </row>
    <row r="79" spans="1:7">
      <c r="A79" s="118"/>
      <c r="B79" s="90"/>
      <c r="C79" s="90"/>
      <c r="D79" s="5"/>
      <c r="E79" s="90"/>
      <c r="F79" s="90"/>
      <c r="G79" s="90"/>
    </row>
    <row r="80" spans="1:7">
      <c r="A80" s="118"/>
      <c r="B80" s="90"/>
      <c r="C80" s="90"/>
      <c r="D80" s="5"/>
      <c r="E80" s="90"/>
      <c r="F80" s="90"/>
      <c r="G80" s="90"/>
    </row>
    <row r="81" spans="1:7">
      <c r="A81" s="118"/>
      <c r="B81" s="90"/>
      <c r="C81" s="90"/>
      <c r="D81" s="5"/>
      <c r="E81" s="90"/>
      <c r="F81" s="90"/>
      <c r="G81" s="90"/>
    </row>
    <row r="82" spans="1:7">
      <c r="A82" s="118"/>
      <c r="B82" s="90"/>
      <c r="C82" s="90"/>
      <c r="D82" s="5"/>
      <c r="E82" s="90"/>
      <c r="F82" s="90"/>
      <c r="G82" s="90"/>
    </row>
    <row r="83" spans="1:7">
      <c r="A83" s="118"/>
      <c r="B83" s="90"/>
      <c r="C83" s="90"/>
      <c r="D83" s="5"/>
      <c r="E83" s="90"/>
      <c r="F83" s="90"/>
      <c r="G83" s="90"/>
    </row>
    <row r="84" spans="1:7">
      <c r="A84" s="118"/>
      <c r="B84" s="90"/>
      <c r="C84" s="90"/>
      <c r="D84" s="5"/>
      <c r="E84" s="90"/>
      <c r="F84" s="90"/>
      <c r="G84" s="90"/>
    </row>
    <row r="85" spans="1:7">
      <c r="A85" s="118"/>
      <c r="B85" s="90"/>
      <c r="C85" s="90"/>
      <c r="D85" s="5"/>
      <c r="E85" s="90"/>
      <c r="F85" s="90"/>
      <c r="G85" s="90"/>
    </row>
    <row r="86" spans="1:7">
      <c r="A86" s="118"/>
      <c r="B86" s="90"/>
      <c r="C86" s="90"/>
      <c r="D86" s="5"/>
      <c r="E86" s="90"/>
      <c r="F86" s="90"/>
      <c r="G86" s="90"/>
    </row>
    <row r="87" spans="1:7">
      <c r="A87" s="118"/>
      <c r="B87" s="90"/>
      <c r="C87" s="90"/>
      <c r="D87" s="5"/>
      <c r="E87" s="90"/>
      <c r="F87" s="90"/>
      <c r="G87" s="90"/>
    </row>
    <row r="88" spans="1:7">
      <c r="A88" s="118"/>
      <c r="B88" s="90"/>
      <c r="C88" s="90"/>
      <c r="D88" s="5"/>
      <c r="E88" s="90"/>
      <c r="F88" s="90"/>
      <c r="G88" s="90"/>
    </row>
    <row r="89" spans="1:7">
      <c r="A89" s="118"/>
      <c r="B89" s="90"/>
      <c r="C89" s="90"/>
      <c r="D89" s="5"/>
      <c r="E89" s="90"/>
      <c r="F89" s="90"/>
      <c r="G89" s="90"/>
    </row>
    <row r="90" spans="1:7">
      <c r="A90" s="118"/>
      <c r="B90" s="90"/>
      <c r="C90" s="90"/>
      <c r="D90" s="5"/>
      <c r="E90" s="90"/>
      <c r="F90" s="90"/>
      <c r="G90" s="90"/>
    </row>
    <row r="91" spans="1:7">
      <c r="A91" s="118"/>
      <c r="B91" s="90"/>
      <c r="C91" s="90"/>
      <c r="D91" s="5"/>
      <c r="E91" s="90"/>
      <c r="F91" s="90"/>
      <c r="G91" s="90"/>
    </row>
    <row r="92" spans="1:7">
      <c r="A92" s="118"/>
      <c r="B92" s="90"/>
      <c r="C92" s="90"/>
      <c r="D92" s="5"/>
      <c r="E92" s="90"/>
      <c r="F92" s="90"/>
      <c r="G92" s="90"/>
    </row>
    <row r="93" spans="1:7">
      <c r="A93" s="118"/>
      <c r="B93" s="90"/>
      <c r="C93" s="90"/>
      <c r="D93" s="5"/>
      <c r="E93" s="90"/>
      <c r="F93" s="90"/>
      <c r="G93" s="90"/>
    </row>
    <row r="94" spans="1:7">
      <c r="A94" s="118"/>
      <c r="B94" s="90"/>
      <c r="C94" s="90"/>
      <c r="D94" s="5"/>
      <c r="E94" s="90"/>
      <c r="F94" s="90"/>
      <c r="G94" s="90"/>
    </row>
    <row r="95" spans="1:7">
      <c r="A95" s="118"/>
      <c r="B95" s="90"/>
      <c r="C95" s="90"/>
      <c r="D95" s="5"/>
      <c r="E95" s="90"/>
      <c r="F95" s="90"/>
      <c r="G95" s="90"/>
    </row>
    <row r="96" spans="1:7">
      <c r="A96" s="118"/>
      <c r="B96" s="90"/>
      <c r="C96" s="90"/>
      <c r="D96" s="5"/>
      <c r="E96" s="90"/>
      <c r="F96" s="90"/>
      <c r="G96" s="90"/>
    </row>
    <row r="97" spans="1:7">
      <c r="A97" s="118"/>
      <c r="B97" s="90"/>
      <c r="C97" s="90"/>
      <c r="D97" s="5"/>
      <c r="E97" s="90"/>
      <c r="F97" s="90"/>
      <c r="G97" s="90"/>
    </row>
    <row r="98" spans="1:7">
      <c r="A98" s="118"/>
      <c r="B98" s="90"/>
      <c r="C98" s="90"/>
      <c r="D98" s="5"/>
      <c r="E98" s="90"/>
      <c r="F98" s="90"/>
      <c r="G98" s="90"/>
    </row>
    <row r="99" spans="1:7">
      <c r="A99" s="118"/>
      <c r="B99" s="90"/>
      <c r="C99" s="90"/>
      <c r="D99" s="5"/>
      <c r="E99" s="90"/>
      <c r="F99" s="90"/>
      <c r="G99" s="90"/>
    </row>
    <row r="100" spans="1:7">
      <c r="A100" s="118"/>
      <c r="B100" s="90"/>
      <c r="C100" s="90"/>
      <c r="D100" s="5"/>
      <c r="E100" s="90"/>
      <c r="F100" s="90"/>
      <c r="G100" s="90"/>
    </row>
    <row r="101" spans="1:7">
      <c r="A101" s="118"/>
      <c r="B101" s="90"/>
      <c r="C101" s="90"/>
      <c r="D101" s="5"/>
      <c r="E101" s="90"/>
      <c r="F101" s="90"/>
      <c r="G101" s="90"/>
    </row>
    <row r="102" spans="1:7">
      <c r="A102" s="118"/>
      <c r="B102" s="90"/>
      <c r="C102" s="90"/>
      <c r="D102" s="5"/>
      <c r="E102" s="90"/>
      <c r="F102" s="90"/>
      <c r="G102" s="90"/>
    </row>
    <row r="103" spans="1:7">
      <c r="A103" s="118"/>
      <c r="B103" s="90"/>
      <c r="C103" s="90"/>
      <c r="D103" s="5"/>
      <c r="E103" s="90"/>
      <c r="F103" s="90"/>
      <c r="G103" s="90"/>
    </row>
    <row r="104" spans="1:7">
      <c r="A104" s="118"/>
      <c r="B104" s="90"/>
      <c r="C104" s="90"/>
      <c r="D104" s="5"/>
      <c r="E104" s="90"/>
      <c r="F104" s="90"/>
      <c r="G104" s="90"/>
    </row>
    <row r="105" spans="1:7">
      <c r="A105" s="118"/>
      <c r="B105" s="90"/>
      <c r="C105" s="90"/>
      <c r="D105" s="5"/>
      <c r="E105" s="90"/>
      <c r="F105" s="90"/>
      <c r="G105" s="90"/>
    </row>
    <row r="106" spans="1:7">
      <c r="A106" s="118"/>
      <c r="B106" s="90"/>
      <c r="C106" s="90"/>
      <c r="D106" s="5"/>
      <c r="E106" s="90"/>
      <c r="F106" s="90"/>
      <c r="G106" s="90"/>
    </row>
    <row r="107" spans="1:7">
      <c r="A107" s="118"/>
      <c r="B107" s="90"/>
      <c r="C107" s="90"/>
      <c r="D107" s="5"/>
      <c r="E107" s="90"/>
      <c r="F107" s="90"/>
      <c r="G107" s="90"/>
    </row>
    <row r="108" spans="1:7">
      <c r="A108" s="118"/>
      <c r="B108" s="90"/>
      <c r="C108" s="90"/>
      <c r="D108" s="5"/>
      <c r="E108" s="90"/>
      <c r="F108" s="90"/>
      <c r="G108" s="90"/>
    </row>
    <row r="109" spans="1:7">
      <c r="A109" s="118"/>
      <c r="B109" s="90"/>
      <c r="C109" s="90"/>
      <c r="D109" s="5"/>
      <c r="E109" s="90"/>
      <c r="F109" s="90"/>
      <c r="G109" s="90"/>
    </row>
    <row r="110" spans="1:7">
      <c r="A110" s="118"/>
      <c r="B110" s="90"/>
      <c r="C110" s="90"/>
      <c r="D110" s="5"/>
      <c r="E110" s="90"/>
      <c r="F110" s="90"/>
      <c r="G110" s="90"/>
    </row>
    <row r="111" spans="1:7">
      <c r="A111" s="118"/>
      <c r="B111" s="90"/>
      <c r="C111" s="90"/>
      <c r="D111" s="5"/>
      <c r="E111" s="90"/>
      <c r="F111" s="90"/>
      <c r="G111" s="90"/>
    </row>
    <row r="112" spans="1:7">
      <c r="A112" s="118"/>
      <c r="B112" s="90"/>
      <c r="C112" s="90"/>
      <c r="D112" s="5"/>
      <c r="E112" s="90"/>
      <c r="F112" s="90"/>
      <c r="G112" s="90"/>
    </row>
    <row r="113" spans="1:7">
      <c r="A113" s="118"/>
      <c r="B113" s="90"/>
      <c r="C113" s="90"/>
      <c r="D113" s="5"/>
      <c r="E113" s="90"/>
      <c r="F113" s="90"/>
      <c r="G113" s="90"/>
    </row>
    <row r="114" spans="1:7">
      <c r="A114" s="118"/>
      <c r="B114" s="90"/>
      <c r="C114" s="90"/>
      <c r="D114" s="5"/>
      <c r="E114" s="90"/>
      <c r="F114" s="90"/>
      <c r="G114" s="90"/>
    </row>
    <row r="115" spans="1:7">
      <c r="A115" s="118"/>
      <c r="B115" s="90"/>
      <c r="C115" s="90"/>
      <c r="D115" s="5"/>
      <c r="E115" s="90"/>
      <c r="F115" s="90"/>
      <c r="G115" s="90"/>
    </row>
    <row r="116" spans="1:7">
      <c r="A116" s="118"/>
      <c r="B116" s="90"/>
      <c r="C116" s="90"/>
      <c r="D116" s="5"/>
      <c r="E116" s="90"/>
      <c r="F116" s="90"/>
      <c r="G116" s="90"/>
    </row>
    <row r="117" spans="1:7">
      <c r="A117" s="118"/>
      <c r="B117" s="90"/>
      <c r="C117" s="90"/>
      <c r="D117" s="5"/>
      <c r="E117" s="90"/>
      <c r="F117" s="90"/>
      <c r="G117" s="90"/>
    </row>
    <row r="118" spans="1:7">
      <c r="A118" s="118"/>
      <c r="B118" s="90"/>
      <c r="C118" s="90"/>
      <c r="D118" s="5"/>
      <c r="E118" s="90"/>
      <c r="F118" s="90"/>
      <c r="G118" s="90"/>
    </row>
    <row r="119" spans="1:7">
      <c r="A119" s="118"/>
      <c r="B119" s="90"/>
      <c r="C119" s="90"/>
      <c r="D119" s="5"/>
      <c r="E119" s="90"/>
      <c r="F119" s="90"/>
      <c r="G119" s="90"/>
    </row>
    <row r="120" spans="1:7">
      <c r="A120" s="118"/>
      <c r="B120" s="90"/>
      <c r="C120" s="90"/>
      <c r="D120" s="5"/>
      <c r="E120" s="90"/>
      <c r="F120" s="90"/>
      <c r="G120" s="90"/>
    </row>
    <row r="121" spans="1:7">
      <c r="A121" s="118"/>
      <c r="B121" s="90"/>
      <c r="C121" s="90"/>
      <c r="D121" s="5"/>
      <c r="E121" s="90"/>
      <c r="F121" s="90"/>
      <c r="G121" s="90"/>
    </row>
    <row r="122" spans="1:7">
      <c r="A122" s="118"/>
      <c r="B122" s="90"/>
      <c r="C122" s="90"/>
      <c r="D122" s="5"/>
      <c r="E122" s="90"/>
      <c r="F122" s="90"/>
      <c r="G122" s="90"/>
    </row>
    <row r="123" spans="1:7">
      <c r="A123" s="118"/>
      <c r="B123" s="90"/>
      <c r="C123" s="90"/>
      <c r="D123" s="5"/>
      <c r="E123" s="90"/>
      <c r="F123" s="90"/>
      <c r="G123" s="90"/>
    </row>
    <row r="124" spans="1:7">
      <c r="A124" s="118"/>
      <c r="B124" s="90"/>
      <c r="C124" s="90"/>
      <c r="D124" s="5"/>
      <c r="E124" s="90"/>
      <c r="F124" s="90"/>
      <c r="G124" s="90"/>
    </row>
    <row r="125" spans="1:7">
      <c r="A125" s="118"/>
      <c r="B125" s="90"/>
      <c r="C125" s="90"/>
      <c r="D125" s="5"/>
      <c r="E125" s="90"/>
      <c r="F125" s="90"/>
      <c r="G125" s="90"/>
    </row>
    <row r="126" spans="1:7">
      <c r="A126" s="118"/>
      <c r="B126" s="90"/>
      <c r="C126" s="90"/>
      <c r="D126" s="5"/>
      <c r="E126" s="90"/>
      <c r="F126" s="90"/>
      <c r="G126" s="90"/>
    </row>
    <row r="127" spans="1:7">
      <c r="A127" s="118"/>
      <c r="B127" s="90"/>
      <c r="C127" s="90"/>
      <c r="D127" s="5"/>
      <c r="E127" s="90"/>
      <c r="F127" s="90"/>
      <c r="G127" s="90"/>
    </row>
    <row r="128" spans="1:7">
      <c r="A128" s="118"/>
      <c r="B128" s="90"/>
      <c r="C128" s="90"/>
      <c r="D128" s="5"/>
      <c r="E128" s="90"/>
      <c r="F128" s="90"/>
      <c r="G128" s="90"/>
    </row>
    <row r="129" spans="1:7">
      <c r="A129" s="118"/>
      <c r="B129" s="90"/>
      <c r="C129" s="90"/>
      <c r="D129" s="5"/>
      <c r="E129" s="90"/>
      <c r="F129" s="90"/>
      <c r="G129" s="90"/>
    </row>
    <row r="130" spans="1:7">
      <c r="A130" s="118"/>
      <c r="B130" s="90"/>
      <c r="C130" s="90"/>
      <c r="D130" s="5"/>
      <c r="E130" s="90"/>
      <c r="F130" s="90"/>
      <c r="G130" s="90"/>
    </row>
    <row r="131" spans="1:7">
      <c r="A131" s="118"/>
      <c r="B131" s="90"/>
      <c r="C131" s="90"/>
      <c r="D131" s="5"/>
      <c r="E131" s="90"/>
      <c r="F131" s="90"/>
      <c r="G131" s="90"/>
    </row>
    <row r="132" spans="1:7">
      <c r="A132" s="118"/>
      <c r="B132" s="90"/>
      <c r="C132" s="90"/>
      <c r="D132" s="5"/>
      <c r="E132" s="90"/>
      <c r="F132" s="90"/>
      <c r="G132" s="90"/>
    </row>
    <row r="133" spans="1:7">
      <c r="A133" s="118"/>
      <c r="B133" s="90"/>
      <c r="C133" s="90"/>
      <c r="D133" s="5"/>
      <c r="E133" s="90"/>
      <c r="F133" s="90"/>
      <c r="G133" s="90"/>
    </row>
    <row r="134" spans="1:7">
      <c r="A134" s="118"/>
      <c r="B134" s="90"/>
      <c r="C134" s="90"/>
      <c r="D134" s="5"/>
      <c r="E134" s="90"/>
      <c r="F134" s="90"/>
      <c r="G134" s="90"/>
    </row>
    <row r="135" spans="1:7">
      <c r="A135" s="118"/>
      <c r="B135" s="90"/>
      <c r="C135" s="90"/>
      <c r="D135" s="5"/>
      <c r="E135" s="90"/>
      <c r="F135" s="90"/>
      <c r="G135" s="90"/>
    </row>
    <row r="136" spans="1:7">
      <c r="A136" s="118"/>
      <c r="B136" s="90"/>
      <c r="C136" s="90"/>
      <c r="D136" s="5"/>
      <c r="E136" s="90"/>
      <c r="F136" s="90"/>
      <c r="G136" s="90"/>
    </row>
    <row r="137" spans="1:7">
      <c r="A137" s="118"/>
      <c r="B137" s="90"/>
      <c r="C137" s="90"/>
      <c r="D137" s="5"/>
      <c r="E137" s="90"/>
      <c r="F137" s="90"/>
      <c r="G137" s="90"/>
    </row>
    <row r="138" spans="1:7">
      <c r="A138" s="118"/>
      <c r="B138" s="90"/>
      <c r="C138" s="90"/>
      <c r="D138" s="5"/>
      <c r="E138" s="90"/>
      <c r="F138" s="90"/>
      <c r="G138" s="90"/>
    </row>
    <row r="139" spans="1:7">
      <c r="A139" s="118"/>
      <c r="B139" s="90"/>
      <c r="C139" s="90"/>
      <c r="D139" s="5"/>
      <c r="E139" s="90"/>
      <c r="F139" s="90"/>
      <c r="G139" s="90"/>
    </row>
    <row r="140" spans="1:7">
      <c r="A140" s="118"/>
      <c r="B140" s="90"/>
      <c r="C140" s="90"/>
      <c r="D140" s="5"/>
      <c r="E140" s="90"/>
      <c r="F140" s="90"/>
      <c r="G140" s="90"/>
    </row>
    <row r="141" spans="1:7">
      <c r="A141" s="118"/>
      <c r="B141" s="90"/>
      <c r="C141" s="90"/>
      <c r="D141" s="5"/>
      <c r="E141" s="90"/>
      <c r="F141" s="90"/>
      <c r="G141" s="90"/>
    </row>
    <row r="142" spans="1:7">
      <c r="A142" s="118"/>
      <c r="B142" s="90"/>
      <c r="C142" s="90"/>
      <c r="D142" s="5"/>
      <c r="E142" s="90"/>
      <c r="F142" s="90"/>
      <c r="G142" s="90"/>
    </row>
    <row r="143" spans="1:7">
      <c r="A143" s="118"/>
      <c r="B143" s="90"/>
      <c r="C143" s="90"/>
      <c r="D143" s="5"/>
      <c r="E143" s="90"/>
      <c r="F143" s="90"/>
      <c r="G143" s="90"/>
    </row>
    <row r="144" spans="1:7">
      <c r="A144" s="118"/>
      <c r="B144" s="90"/>
      <c r="C144" s="90"/>
      <c r="D144" s="5"/>
      <c r="E144" s="90"/>
      <c r="F144" s="90"/>
      <c r="G144" s="90"/>
    </row>
    <row r="145" spans="1:7">
      <c r="A145" s="118"/>
      <c r="B145" s="90"/>
      <c r="C145" s="90"/>
      <c r="D145" s="5"/>
      <c r="E145" s="90"/>
      <c r="F145" s="90"/>
      <c r="G145" s="90"/>
    </row>
    <row r="146" spans="1:7">
      <c r="A146" s="118"/>
      <c r="B146" s="90"/>
      <c r="C146" s="90"/>
      <c r="D146" s="5"/>
      <c r="E146" s="90"/>
      <c r="F146" s="90"/>
      <c r="G146" s="90"/>
    </row>
    <row r="147" spans="1:7">
      <c r="A147" s="118"/>
      <c r="B147" s="90"/>
      <c r="C147" s="90"/>
      <c r="D147" s="5"/>
      <c r="E147" s="90"/>
      <c r="F147" s="90"/>
      <c r="G147" s="90"/>
    </row>
    <row r="148" spans="1:7">
      <c r="A148" s="118"/>
      <c r="B148" s="90"/>
      <c r="C148" s="90"/>
      <c r="D148" s="5"/>
      <c r="E148" s="90"/>
      <c r="F148" s="90"/>
      <c r="G148" s="90"/>
    </row>
    <row r="149" spans="1:7">
      <c r="A149" s="118"/>
      <c r="B149" s="90"/>
      <c r="C149" s="90"/>
      <c r="D149" s="5"/>
      <c r="E149" s="90"/>
      <c r="F149" s="90"/>
      <c r="G149" s="90"/>
    </row>
    <row r="150" spans="1:7">
      <c r="A150" s="118"/>
      <c r="B150" s="90"/>
      <c r="C150" s="90"/>
      <c r="D150" s="5"/>
      <c r="E150" s="90"/>
      <c r="F150" s="90"/>
      <c r="G150" s="90"/>
    </row>
    <row r="151" spans="1:7">
      <c r="A151" s="118"/>
      <c r="B151" s="90"/>
      <c r="C151" s="90"/>
      <c r="D151" s="5"/>
      <c r="E151" s="90"/>
      <c r="F151" s="90"/>
      <c r="G151" s="90"/>
    </row>
    <row r="152" spans="1:7">
      <c r="A152" s="118"/>
      <c r="B152" s="90"/>
      <c r="C152" s="90"/>
      <c r="D152" s="5"/>
      <c r="E152" s="90"/>
      <c r="F152" s="90"/>
      <c r="G152" s="90"/>
    </row>
    <row r="153" spans="1:7">
      <c r="A153" s="118"/>
      <c r="B153" s="90"/>
      <c r="C153" s="90"/>
      <c r="D153" s="5"/>
      <c r="E153" s="90"/>
      <c r="F153" s="90"/>
      <c r="G153" s="90"/>
    </row>
    <row r="154" spans="1:7">
      <c r="A154" s="118"/>
      <c r="B154" s="90"/>
      <c r="C154" s="90"/>
      <c r="D154" s="5"/>
      <c r="E154" s="90"/>
      <c r="F154" s="90"/>
      <c r="G154" s="90"/>
    </row>
    <row r="155" spans="1:7">
      <c r="A155" s="118"/>
      <c r="B155" s="90"/>
      <c r="C155" s="90"/>
      <c r="D155" s="5"/>
      <c r="E155" s="90"/>
      <c r="F155" s="90"/>
      <c r="G155" s="90"/>
    </row>
    <row r="156" spans="1:7">
      <c r="A156" s="118"/>
      <c r="B156" s="90"/>
      <c r="C156" s="90"/>
      <c r="D156" s="5"/>
      <c r="E156" s="90"/>
      <c r="F156" s="90"/>
      <c r="G156" s="90"/>
    </row>
    <row r="157" spans="1:7">
      <c r="A157" s="118"/>
      <c r="B157" s="90"/>
      <c r="C157" s="90"/>
      <c r="D157" s="5"/>
      <c r="E157" s="90"/>
      <c r="F157" s="90"/>
      <c r="G157" s="90"/>
    </row>
    <row r="158" spans="1:7">
      <c r="A158" s="118"/>
      <c r="B158" s="90"/>
      <c r="C158" s="90"/>
      <c r="D158" s="5"/>
      <c r="E158" s="90"/>
      <c r="F158" s="90"/>
      <c r="G158" s="90"/>
    </row>
    <row r="159" spans="1:7">
      <c r="A159" s="118"/>
      <c r="B159" s="90"/>
      <c r="C159" s="90"/>
      <c r="D159" s="5"/>
      <c r="E159" s="90"/>
      <c r="F159" s="90"/>
      <c r="G159" s="90"/>
    </row>
    <row r="160" spans="1:7">
      <c r="A160" s="118"/>
      <c r="B160" s="90"/>
      <c r="C160" s="90"/>
      <c r="D160" s="5"/>
      <c r="E160" s="90"/>
      <c r="F160" s="90"/>
      <c r="G160" s="90"/>
    </row>
    <row r="161" spans="1:7">
      <c r="A161" s="118"/>
      <c r="B161" s="90"/>
      <c r="C161" s="90"/>
      <c r="D161" s="5"/>
      <c r="E161" s="90"/>
      <c r="F161" s="90"/>
      <c r="G161" s="90"/>
    </row>
    <row r="162" spans="1:7">
      <c r="A162" s="118"/>
      <c r="B162" s="90"/>
      <c r="C162" s="90"/>
      <c r="D162" s="5"/>
      <c r="E162" s="90"/>
      <c r="F162" s="90"/>
      <c r="G162" s="90"/>
    </row>
    <row r="163" spans="1:7">
      <c r="A163" s="118"/>
      <c r="B163" s="90"/>
      <c r="C163" s="90"/>
      <c r="D163" s="5"/>
      <c r="E163" s="90"/>
      <c r="F163" s="90"/>
      <c r="G163" s="90"/>
    </row>
    <row r="164" spans="1:7">
      <c r="A164" s="118"/>
      <c r="B164" s="90"/>
      <c r="C164" s="90"/>
      <c r="D164" s="5"/>
      <c r="E164" s="90"/>
      <c r="F164" s="90"/>
      <c r="G164" s="90"/>
    </row>
    <row r="165" spans="1:7">
      <c r="A165" s="118"/>
      <c r="B165" s="90"/>
      <c r="C165" s="90"/>
      <c r="D165" s="5"/>
      <c r="E165" s="90"/>
      <c r="F165" s="90"/>
      <c r="G165" s="90"/>
    </row>
    <row r="166" spans="1:7">
      <c r="A166" s="118"/>
      <c r="B166" s="90"/>
      <c r="C166" s="90"/>
      <c r="D166" s="5"/>
      <c r="E166" s="90"/>
      <c r="F166" s="90"/>
      <c r="G166" s="90"/>
    </row>
    <row r="167" spans="1:7">
      <c r="A167" s="118"/>
      <c r="B167" s="90"/>
      <c r="C167" s="90"/>
      <c r="D167" s="5"/>
      <c r="E167" s="90"/>
      <c r="F167" s="90"/>
      <c r="G167" s="90"/>
    </row>
    <row r="168" spans="1:7">
      <c r="A168" s="118"/>
      <c r="B168" s="90"/>
      <c r="C168" s="90"/>
      <c r="D168" s="5"/>
      <c r="E168" s="90"/>
      <c r="F168" s="90"/>
      <c r="G168" s="90"/>
    </row>
    <row r="169" spans="1:7">
      <c r="A169" s="118"/>
      <c r="B169" s="90"/>
      <c r="C169" s="90"/>
      <c r="D169" s="5"/>
      <c r="E169" s="90"/>
      <c r="F169" s="90"/>
      <c r="G169" s="90"/>
    </row>
    <row r="170" spans="1:7">
      <c r="A170" s="118"/>
      <c r="B170" s="90"/>
      <c r="C170" s="90"/>
      <c r="D170" s="5"/>
      <c r="E170" s="90"/>
      <c r="F170" s="90"/>
      <c r="G170" s="90"/>
    </row>
    <row r="171" spans="1:7">
      <c r="A171" s="118"/>
      <c r="B171" s="90"/>
      <c r="C171" s="90"/>
      <c r="D171" s="5"/>
      <c r="E171" s="90"/>
      <c r="F171" s="90"/>
      <c r="G171" s="90"/>
    </row>
    <row r="172" spans="1:7">
      <c r="A172" s="118"/>
      <c r="B172" s="90"/>
      <c r="C172" s="90"/>
      <c r="D172" s="5"/>
      <c r="E172" s="90"/>
      <c r="F172" s="90"/>
      <c r="G172" s="90"/>
    </row>
    <row r="173" spans="1:7">
      <c r="A173" s="118"/>
      <c r="B173" s="90"/>
      <c r="C173" s="90"/>
      <c r="D173" s="5"/>
      <c r="E173" s="90"/>
      <c r="F173" s="90"/>
      <c r="G173" s="90"/>
    </row>
    <row r="174" spans="1:7">
      <c r="A174" s="118"/>
      <c r="B174" s="90"/>
      <c r="C174" s="90"/>
      <c r="D174" s="5"/>
      <c r="E174" s="90"/>
      <c r="F174" s="90"/>
      <c r="G174" s="90"/>
    </row>
    <row r="175" spans="1:7">
      <c r="A175" s="118"/>
      <c r="B175" s="90"/>
      <c r="C175" s="90"/>
      <c r="D175" s="5"/>
      <c r="E175" s="90"/>
      <c r="F175" s="90"/>
      <c r="G175" s="90"/>
    </row>
    <row r="176" spans="1:7">
      <c r="A176" s="118"/>
      <c r="B176" s="90"/>
      <c r="C176" s="90"/>
      <c r="D176" s="5"/>
      <c r="E176" s="90"/>
      <c r="F176" s="90"/>
      <c r="G176" s="90"/>
    </row>
    <row r="177" spans="1:7">
      <c r="A177" s="118"/>
      <c r="B177" s="90"/>
      <c r="C177" s="90"/>
      <c r="D177" s="5"/>
      <c r="E177" s="90"/>
      <c r="F177" s="90"/>
      <c r="G177" s="90"/>
    </row>
    <row r="178" spans="1:7">
      <c r="A178" s="118"/>
      <c r="B178" s="90"/>
      <c r="C178" s="90"/>
      <c r="D178" s="5"/>
      <c r="E178" s="90"/>
      <c r="F178" s="90"/>
      <c r="G178" s="90"/>
    </row>
    <row r="179" spans="1:7">
      <c r="A179" s="118"/>
      <c r="B179" s="90"/>
      <c r="C179" s="90"/>
      <c r="D179" s="5"/>
      <c r="E179" s="90"/>
      <c r="F179" s="90"/>
      <c r="G179" s="90"/>
    </row>
    <row r="180" spans="1:7">
      <c r="A180" s="118"/>
      <c r="B180" s="90"/>
      <c r="C180" s="90"/>
      <c r="D180" s="5"/>
      <c r="E180" s="90"/>
      <c r="F180" s="90"/>
      <c r="G180" s="90"/>
    </row>
    <row r="181" spans="1:7">
      <c r="A181" s="118"/>
      <c r="B181" s="90"/>
      <c r="C181" s="90"/>
      <c r="D181" s="5"/>
      <c r="E181" s="90"/>
      <c r="F181" s="90"/>
      <c r="G181" s="90"/>
    </row>
    <row r="182" spans="1:7">
      <c r="A182" s="118"/>
      <c r="B182" s="90"/>
      <c r="C182" s="90"/>
      <c r="D182" s="5"/>
      <c r="E182" s="90"/>
      <c r="F182" s="90"/>
      <c r="G182" s="90"/>
    </row>
    <row r="183" spans="1:7">
      <c r="A183" s="118"/>
      <c r="B183" s="90"/>
      <c r="C183" s="90"/>
      <c r="D183" s="5"/>
      <c r="E183" s="90"/>
      <c r="F183" s="90"/>
      <c r="G183" s="90"/>
    </row>
    <row r="184" spans="1:7">
      <c r="A184" s="118"/>
      <c r="B184" s="90"/>
      <c r="C184" s="90"/>
      <c r="D184" s="5"/>
      <c r="E184" s="90"/>
      <c r="F184" s="90"/>
      <c r="G184" s="90"/>
    </row>
    <row r="185" spans="1:7">
      <c r="A185" s="118"/>
      <c r="B185" s="90"/>
      <c r="C185" s="90"/>
      <c r="D185" s="5"/>
      <c r="E185" s="90"/>
      <c r="F185" s="90"/>
      <c r="G185" s="90"/>
    </row>
    <row r="186" spans="1:7">
      <c r="A186" s="118"/>
      <c r="B186" s="90"/>
      <c r="C186" s="90"/>
      <c r="D186" s="5"/>
      <c r="E186" s="90"/>
      <c r="F186" s="90"/>
      <c r="G186" s="90"/>
    </row>
    <row r="187" spans="1:7">
      <c r="A187" s="118"/>
      <c r="B187" s="90"/>
      <c r="C187" s="90"/>
      <c r="D187" s="5"/>
      <c r="E187" s="90"/>
      <c r="F187" s="90"/>
      <c r="G187" s="90"/>
    </row>
    <row r="188" spans="1:7">
      <c r="A188" s="118"/>
      <c r="B188" s="90"/>
      <c r="C188" s="90"/>
      <c r="D188" s="5"/>
      <c r="E188" s="90"/>
      <c r="F188" s="90"/>
      <c r="G188" s="90"/>
    </row>
    <row r="189" spans="1:7">
      <c r="A189" s="118"/>
      <c r="B189" s="90"/>
      <c r="C189" s="90"/>
      <c r="D189" s="5"/>
      <c r="E189" s="90"/>
      <c r="F189" s="90"/>
      <c r="G189" s="90"/>
    </row>
    <row r="190" spans="1:7">
      <c r="A190" s="118"/>
      <c r="B190" s="90"/>
      <c r="C190" s="90"/>
      <c r="D190" s="5"/>
      <c r="E190" s="90"/>
      <c r="F190" s="90"/>
      <c r="G190" s="90"/>
    </row>
    <row r="191" spans="1:7">
      <c r="A191" s="118"/>
      <c r="B191" s="90"/>
      <c r="C191" s="90"/>
      <c r="D191" s="5"/>
      <c r="E191" s="90"/>
      <c r="F191" s="90"/>
      <c r="G191" s="90"/>
    </row>
    <row r="192" spans="1:7">
      <c r="A192" s="118"/>
      <c r="B192" s="90"/>
      <c r="C192" s="90"/>
      <c r="D192" s="5"/>
      <c r="E192" s="90"/>
      <c r="F192" s="90"/>
      <c r="G192" s="90"/>
    </row>
    <row r="193" spans="1:7">
      <c r="A193" s="118"/>
      <c r="B193" s="90"/>
      <c r="C193" s="90"/>
      <c r="D193" s="5"/>
      <c r="E193" s="90"/>
      <c r="F193" s="90"/>
      <c r="G193" s="90"/>
    </row>
    <row r="194" spans="1:7">
      <c r="A194" s="118"/>
      <c r="B194" s="90"/>
      <c r="C194" s="90"/>
      <c r="D194" s="5"/>
      <c r="E194" s="90"/>
      <c r="F194" s="90"/>
      <c r="G194" s="90"/>
    </row>
    <row r="195" spans="1:7">
      <c r="A195" s="118"/>
      <c r="B195" s="90"/>
      <c r="C195" s="90"/>
      <c r="D195" s="5"/>
      <c r="E195" s="90"/>
      <c r="F195" s="90"/>
      <c r="G195" s="90"/>
    </row>
    <row r="196" spans="1:7">
      <c r="A196" s="118"/>
      <c r="B196" s="90"/>
      <c r="C196" s="90"/>
      <c r="D196" s="5"/>
      <c r="E196" s="90"/>
      <c r="F196" s="90"/>
      <c r="G196" s="90"/>
    </row>
    <row r="197" spans="1:7">
      <c r="A197" s="118"/>
      <c r="B197" s="90"/>
      <c r="C197" s="90"/>
      <c r="D197" s="5"/>
      <c r="E197" s="90"/>
      <c r="F197" s="90"/>
      <c r="G197" s="90"/>
    </row>
    <row r="198" spans="1:7">
      <c r="A198" s="118"/>
      <c r="B198" s="90"/>
      <c r="C198" s="90"/>
      <c r="D198" s="5"/>
      <c r="E198" s="90"/>
      <c r="F198" s="90"/>
      <c r="G198" s="90"/>
    </row>
    <row r="199" spans="1:7">
      <c r="A199" s="118"/>
      <c r="B199" s="90"/>
      <c r="C199" s="90"/>
      <c r="D199" s="5"/>
      <c r="E199" s="90"/>
      <c r="F199" s="90"/>
      <c r="G199" s="90"/>
    </row>
    <row r="200" spans="1:7">
      <c r="A200" s="118"/>
      <c r="B200" s="90"/>
      <c r="C200" s="90"/>
      <c r="D200" s="5"/>
      <c r="E200" s="90"/>
      <c r="F200" s="90"/>
      <c r="G200" s="90"/>
    </row>
    <row r="201" spans="1:7">
      <c r="A201" s="118"/>
      <c r="B201" s="90"/>
      <c r="C201" s="90"/>
      <c r="D201" s="5"/>
      <c r="E201" s="90"/>
      <c r="F201" s="90"/>
      <c r="G201" s="90"/>
    </row>
    <row r="202" spans="1:7">
      <c r="A202" s="118"/>
      <c r="B202" s="90"/>
      <c r="C202" s="90"/>
      <c r="D202" s="5"/>
      <c r="E202" s="90"/>
      <c r="F202" s="90"/>
      <c r="G202" s="90"/>
    </row>
    <row r="203" spans="1:7">
      <c r="A203" s="118"/>
      <c r="B203" s="90"/>
      <c r="C203" s="90"/>
      <c r="D203" s="5"/>
      <c r="E203" s="90"/>
      <c r="F203" s="90"/>
      <c r="G203" s="90"/>
    </row>
    <row r="204" spans="1:7">
      <c r="A204" s="118"/>
      <c r="B204" s="90"/>
      <c r="C204" s="90"/>
      <c r="D204" s="5"/>
      <c r="E204" s="90"/>
      <c r="F204" s="90"/>
      <c r="G204" s="90"/>
    </row>
    <row r="205" spans="1:7">
      <c r="A205" s="118"/>
      <c r="B205" s="90"/>
      <c r="C205" s="90"/>
      <c r="D205" s="5"/>
      <c r="E205" s="90"/>
      <c r="F205" s="90"/>
      <c r="G205" s="90"/>
    </row>
    <row r="206" spans="1:7">
      <c r="A206" s="118"/>
      <c r="B206" s="90"/>
      <c r="C206" s="90"/>
      <c r="D206" s="5"/>
      <c r="E206" s="90"/>
      <c r="F206" s="90"/>
      <c r="G206" s="90"/>
    </row>
    <row r="207" spans="1:7">
      <c r="A207" s="118"/>
      <c r="B207" s="90"/>
      <c r="C207" s="90"/>
      <c r="D207" s="5"/>
      <c r="E207" s="90"/>
      <c r="F207" s="90"/>
      <c r="G207" s="90"/>
    </row>
    <row r="208" spans="1:7">
      <c r="A208" s="118"/>
      <c r="B208" s="90"/>
      <c r="C208" s="90"/>
      <c r="D208" s="5"/>
      <c r="E208" s="90"/>
      <c r="F208" s="90"/>
      <c r="G208" s="90"/>
    </row>
    <row r="209" spans="1:7">
      <c r="A209" s="118"/>
      <c r="B209" s="90"/>
      <c r="C209" s="90"/>
      <c r="D209" s="5"/>
      <c r="E209" s="90"/>
      <c r="F209" s="90"/>
      <c r="G209" s="90"/>
    </row>
    <row r="210" spans="1:7">
      <c r="A210" s="118"/>
      <c r="B210" s="90"/>
      <c r="C210" s="90"/>
      <c r="D210" s="5"/>
      <c r="E210" s="90"/>
      <c r="F210" s="90"/>
      <c r="G210" s="90"/>
    </row>
    <row r="211" spans="1:7">
      <c r="A211" s="118"/>
      <c r="B211" s="90"/>
      <c r="C211" s="90"/>
      <c r="D211" s="5"/>
      <c r="E211" s="90"/>
      <c r="F211" s="90"/>
      <c r="G211" s="90"/>
    </row>
    <row r="212" spans="1:7">
      <c r="A212" s="118"/>
      <c r="B212" s="90"/>
      <c r="C212" s="90"/>
      <c r="D212" s="5"/>
      <c r="E212" s="90"/>
      <c r="F212" s="90"/>
      <c r="G212" s="90"/>
    </row>
    <row r="213" spans="1:7">
      <c r="A213" s="118"/>
      <c r="B213" s="90"/>
      <c r="C213" s="90"/>
      <c r="D213" s="5"/>
      <c r="E213" s="90"/>
      <c r="F213" s="90"/>
      <c r="G213" s="90"/>
    </row>
    <row r="214" spans="1:7">
      <c r="A214" s="118"/>
      <c r="B214" s="90"/>
      <c r="C214" s="90"/>
      <c r="D214" s="5"/>
      <c r="E214" s="90"/>
      <c r="F214" s="90"/>
      <c r="G214" s="90"/>
    </row>
    <row r="215" spans="1:7">
      <c r="A215" s="118"/>
      <c r="B215" s="90"/>
      <c r="C215" s="90"/>
      <c r="D215" s="5"/>
      <c r="E215" s="90"/>
      <c r="F215" s="90"/>
      <c r="G215" s="90"/>
    </row>
    <row r="216" spans="1:7">
      <c r="A216" s="118"/>
      <c r="B216" s="90"/>
      <c r="C216" s="90"/>
      <c r="D216" s="5"/>
      <c r="E216" s="90"/>
      <c r="F216" s="90"/>
      <c r="G216" s="90"/>
    </row>
    <row r="217" spans="1:7">
      <c r="A217" s="118"/>
      <c r="B217" s="90"/>
      <c r="C217" s="90"/>
      <c r="D217" s="5"/>
      <c r="E217" s="90"/>
      <c r="F217" s="90"/>
      <c r="G217" s="90"/>
    </row>
    <row r="218" spans="1:7">
      <c r="A218" s="118"/>
      <c r="B218" s="90"/>
      <c r="C218" s="90"/>
      <c r="D218" s="5"/>
      <c r="E218" s="90"/>
      <c r="F218" s="90"/>
      <c r="G218" s="90"/>
    </row>
    <row r="219" spans="1:7">
      <c r="A219" s="118"/>
      <c r="B219" s="90"/>
      <c r="C219" s="90"/>
      <c r="D219" s="5"/>
      <c r="E219" s="90"/>
      <c r="F219" s="90"/>
      <c r="G219" s="90"/>
    </row>
    <row r="220" spans="1:7">
      <c r="A220" s="118"/>
      <c r="B220" s="90"/>
      <c r="C220" s="90"/>
      <c r="D220" s="5"/>
      <c r="E220" s="90"/>
      <c r="F220" s="90"/>
      <c r="G220" s="90"/>
    </row>
    <row r="221" spans="1:7">
      <c r="A221" s="118"/>
      <c r="B221" s="90"/>
      <c r="C221" s="90"/>
      <c r="D221" s="5"/>
      <c r="E221" s="90"/>
      <c r="F221" s="90"/>
      <c r="G221" s="90"/>
    </row>
    <row r="222" spans="1:7">
      <c r="A222" s="118"/>
      <c r="B222" s="90"/>
      <c r="C222" s="90"/>
      <c r="D222" s="5"/>
      <c r="E222" s="90"/>
      <c r="F222" s="90"/>
      <c r="G222" s="90"/>
    </row>
    <row r="223" spans="1:7">
      <c r="A223" s="118"/>
      <c r="B223" s="90"/>
      <c r="C223" s="90"/>
      <c r="D223" s="5"/>
      <c r="E223" s="90"/>
      <c r="F223" s="90"/>
      <c r="G223" s="90"/>
    </row>
    <row r="224" spans="1:7">
      <c r="A224" s="118"/>
      <c r="B224" s="90"/>
      <c r="C224" s="90"/>
      <c r="D224" s="5"/>
      <c r="E224" s="90"/>
      <c r="F224" s="90"/>
      <c r="G224" s="90"/>
    </row>
    <row r="225" spans="1:7">
      <c r="A225" s="118"/>
      <c r="B225" s="90"/>
      <c r="C225" s="90"/>
      <c r="D225" s="5"/>
      <c r="E225" s="90"/>
      <c r="F225" s="90"/>
      <c r="G225" s="90"/>
    </row>
    <row r="226" spans="1:7">
      <c r="A226" s="118"/>
      <c r="B226" s="90"/>
      <c r="C226" s="90"/>
      <c r="D226" s="5"/>
      <c r="E226" s="90"/>
      <c r="F226" s="90"/>
      <c r="G226" s="90"/>
    </row>
    <row r="227" spans="1:7">
      <c r="A227" s="118"/>
      <c r="B227" s="90"/>
      <c r="C227" s="90"/>
      <c r="D227" s="5"/>
      <c r="E227" s="90"/>
      <c r="F227" s="90"/>
      <c r="G227" s="90"/>
    </row>
    <row r="228" spans="1:7">
      <c r="A228" s="118"/>
      <c r="B228" s="90"/>
      <c r="C228" s="90"/>
      <c r="D228" s="5"/>
      <c r="E228" s="90"/>
      <c r="F228" s="90"/>
      <c r="G228" s="90"/>
    </row>
    <row r="229" spans="1:7">
      <c r="A229" s="118"/>
      <c r="B229" s="90"/>
      <c r="C229" s="90"/>
      <c r="D229" s="5"/>
      <c r="E229" s="90"/>
      <c r="F229" s="90"/>
      <c r="G229" s="90"/>
    </row>
    <row r="230" spans="1:7">
      <c r="A230" s="118"/>
      <c r="B230" s="90"/>
      <c r="C230" s="90"/>
      <c r="D230" s="5"/>
      <c r="E230" s="90"/>
      <c r="F230" s="90"/>
      <c r="G230" s="90"/>
    </row>
    <row r="231" spans="1:7">
      <c r="A231" s="118"/>
      <c r="B231" s="90"/>
      <c r="C231" s="90"/>
      <c r="D231" s="5"/>
      <c r="E231" s="90"/>
      <c r="F231" s="90"/>
      <c r="G231" s="90"/>
    </row>
    <row r="232" spans="1:7">
      <c r="A232" s="118"/>
      <c r="B232" s="90"/>
      <c r="C232" s="90"/>
      <c r="D232" s="5"/>
      <c r="E232" s="90"/>
      <c r="F232" s="90"/>
      <c r="G232" s="90"/>
    </row>
    <row r="233" spans="1:7">
      <c r="A233" s="118"/>
      <c r="B233" s="90"/>
      <c r="C233" s="90"/>
      <c r="D233" s="5"/>
      <c r="E233" s="90"/>
      <c r="F233" s="90"/>
      <c r="G233" s="90"/>
    </row>
    <row r="234" spans="1:7">
      <c r="A234" s="118"/>
      <c r="B234" s="90"/>
      <c r="C234" s="90"/>
      <c r="D234" s="5"/>
      <c r="E234" s="90"/>
      <c r="F234" s="90"/>
      <c r="G234" s="90"/>
    </row>
    <row r="235" spans="1:7">
      <c r="A235" s="118"/>
      <c r="B235" s="90"/>
      <c r="C235" s="90"/>
      <c r="D235" s="5"/>
      <c r="E235" s="90"/>
      <c r="F235" s="90"/>
      <c r="G235" s="90"/>
    </row>
    <row r="236" spans="1:7">
      <c r="A236" s="118"/>
      <c r="B236" s="90"/>
      <c r="C236" s="90"/>
      <c r="D236" s="5"/>
      <c r="E236" s="90"/>
      <c r="F236" s="90"/>
      <c r="G236" s="90"/>
    </row>
    <row r="237" spans="1:7">
      <c r="A237" s="118"/>
      <c r="B237" s="90"/>
      <c r="C237" s="90"/>
      <c r="D237" s="5"/>
      <c r="E237" s="90"/>
      <c r="F237" s="90"/>
      <c r="G237" s="90"/>
    </row>
    <row r="238" spans="1:7">
      <c r="A238" s="118"/>
      <c r="B238" s="90"/>
      <c r="C238" s="90"/>
      <c r="D238" s="5"/>
      <c r="E238" s="90"/>
      <c r="F238" s="90"/>
      <c r="G238" s="90"/>
    </row>
    <row r="239" spans="1:7">
      <c r="A239" s="118"/>
      <c r="B239" s="90"/>
      <c r="C239" s="90"/>
      <c r="D239" s="5"/>
      <c r="E239" s="90"/>
      <c r="F239" s="90"/>
      <c r="G239" s="90"/>
    </row>
    <row r="240" spans="1:7">
      <c r="A240" s="118"/>
      <c r="B240" s="90"/>
      <c r="C240" s="90"/>
      <c r="D240" s="5"/>
      <c r="E240" s="90"/>
      <c r="F240" s="90"/>
      <c r="G240" s="90"/>
    </row>
    <row r="241" spans="1:7">
      <c r="A241" s="118"/>
      <c r="B241" s="90"/>
      <c r="C241" s="90"/>
      <c r="D241" s="5"/>
      <c r="E241" s="90"/>
      <c r="F241" s="90"/>
      <c r="G241" s="90"/>
    </row>
    <row r="242" spans="1:7">
      <c r="A242" s="118"/>
      <c r="B242" s="90"/>
      <c r="C242" s="90"/>
      <c r="D242" s="5"/>
      <c r="E242" s="90"/>
      <c r="F242" s="90"/>
      <c r="G242" s="90"/>
    </row>
    <row r="243" spans="1:7">
      <c r="A243" s="118"/>
      <c r="B243" s="90"/>
      <c r="C243" s="90"/>
      <c r="D243" s="5"/>
      <c r="E243" s="90"/>
      <c r="F243" s="90"/>
      <c r="G243" s="90"/>
    </row>
    <row r="244" spans="1:7">
      <c r="A244" s="118"/>
      <c r="B244" s="90"/>
      <c r="C244" s="90"/>
      <c r="D244" s="5"/>
      <c r="E244" s="90"/>
      <c r="F244" s="90"/>
      <c r="G244" s="90"/>
    </row>
    <row r="245" spans="1:7">
      <c r="A245" s="118"/>
      <c r="B245" s="90"/>
      <c r="C245" s="90"/>
      <c r="D245" s="5"/>
      <c r="E245" s="90"/>
      <c r="F245" s="90"/>
      <c r="G245" s="90"/>
    </row>
    <row r="246" spans="1:7">
      <c r="A246" s="118"/>
      <c r="B246" s="90"/>
      <c r="C246" s="90"/>
      <c r="D246" s="5"/>
      <c r="E246" s="90"/>
      <c r="F246" s="90"/>
      <c r="G246" s="90"/>
    </row>
    <row r="247" spans="1:7">
      <c r="A247" s="118"/>
      <c r="B247" s="90"/>
      <c r="C247" s="90"/>
      <c r="D247" s="5"/>
      <c r="E247" s="90"/>
      <c r="F247" s="90"/>
      <c r="G247" s="90"/>
    </row>
    <row r="248" spans="1:7">
      <c r="A248" s="118"/>
      <c r="B248" s="90"/>
      <c r="C248" s="90"/>
      <c r="D248" s="5"/>
      <c r="E248" s="90"/>
      <c r="F248" s="90"/>
      <c r="G248" s="90"/>
    </row>
    <row r="249" spans="1:7">
      <c r="A249" s="118"/>
      <c r="B249" s="90"/>
      <c r="C249" s="90"/>
      <c r="D249" s="5"/>
      <c r="E249" s="90"/>
      <c r="F249" s="90"/>
      <c r="G249" s="90"/>
    </row>
    <row r="250" spans="1:7">
      <c r="A250" s="118"/>
      <c r="B250" s="90"/>
      <c r="C250" s="90"/>
      <c r="D250" s="5"/>
      <c r="E250" s="90"/>
      <c r="F250" s="90"/>
      <c r="G250" s="90"/>
    </row>
    <row r="251" spans="1:7">
      <c r="A251" s="118"/>
      <c r="B251" s="90"/>
      <c r="C251" s="90"/>
      <c r="D251" s="5"/>
      <c r="E251" s="90"/>
      <c r="F251" s="90"/>
      <c r="G251" s="90"/>
    </row>
    <row r="252" spans="1:7">
      <c r="A252" s="118"/>
      <c r="B252" s="90"/>
      <c r="C252" s="90"/>
      <c r="D252" s="5"/>
      <c r="E252" s="90"/>
      <c r="F252" s="90"/>
      <c r="G252" s="90"/>
    </row>
    <row r="253" spans="1:7">
      <c r="A253" s="118"/>
      <c r="B253" s="90"/>
      <c r="C253" s="90"/>
      <c r="D253" s="5"/>
      <c r="E253" s="90"/>
      <c r="F253" s="90"/>
      <c r="G253" s="90"/>
    </row>
    <row r="254" spans="1:7">
      <c r="A254" s="119"/>
      <c r="B254" s="90"/>
      <c r="C254" s="90"/>
      <c r="D254" s="5"/>
      <c r="E254" s="90"/>
      <c r="F254" s="90"/>
      <c r="G254" s="90"/>
    </row>
    <row r="255" spans="1:7">
      <c r="A255" s="119"/>
      <c r="B255" s="90"/>
      <c r="C255" s="90"/>
      <c r="D255" s="5"/>
      <c r="E255" s="90"/>
      <c r="F255" s="90"/>
      <c r="G255" s="90"/>
    </row>
    <row r="256" spans="1:7">
      <c r="A256" s="119"/>
      <c r="B256" s="90"/>
      <c r="C256" s="90"/>
      <c r="D256" s="5"/>
      <c r="E256" s="90"/>
      <c r="F256" s="90"/>
      <c r="G256" s="90"/>
    </row>
    <row r="257" spans="1:7">
      <c r="A257" s="119"/>
      <c r="B257" s="90"/>
      <c r="C257" s="90"/>
      <c r="D257" s="5"/>
      <c r="E257" s="90"/>
      <c r="F257" s="90"/>
      <c r="G257" s="90"/>
    </row>
    <row r="258" spans="1:7">
      <c r="A258" s="119"/>
      <c r="B258" s="90"/>
      <c r="C258" s="90"/>
      <c r="D258" s="5"/>
      <c r="E258" s="90"/>
      <c r="F258" s="90"/>
      <c r="G258" s="90"/>
    </row>
    <row r="259" spans="1:7">
      <c r="A259" s="119"/>
      <c r="B259" s="90"/>
      <c r="C259" s="90"/>
      <c r="D259" s="5"/>
      <c r="E259" s="90"/>
      <c r="F259" s="90"/>
      <c r="G259" s="90"/>
    </row>
    <row r="260" spans="1:7">
      <c r="A260" s="119"/>
      <c r="B260" s="90"/>
      <c r="C260" s="90"/>
      <c r="D260" s="5"/>
      <c r="E260" s="90"/>
      <c r="F260" s="90"/>
      <c r="G260" s="90"/>
    </row>
    <row r="261" spans="1:7">
      <c r="A261" s="119"/>
      <c r="B261" s="90"/>
      <c r="C261" s="90"/>
      <c r="D261" s="5"/>
      <c r="E261" s="90"/>
      <c r="F261" s="90"/>
      <c r="G261" s="90"/>
    </row>
    <row r="262" spans="1:7">
      <c r="A262" s="119"/>
      <c r="B262" s="90"/>
      <c r="C262" s="90"/>
      <c r="D262" s="5"/>
      <c r="E262" s="90"/>
      <c r="F262" s="90"/>
      <c r="G262" s="90"/>
    </row>
    <row r="263" spans="1:7">
      <c r="A263" s="119"/>
      <c r="B263" s="90"/>
      <c r="C263" s="90"/>
      <c r="D263" s="5"/>
      <c r="E263" s="90"/>
      <c r="F263" s="90"/>
      <c r="G263" s="90"/>
    </row>
    <row r="264" spans="1:7">
      <c r="A264" s="119"/>
      <c r="B264" s="90"/>
      <c r="C264" s="90"/>
      <c r="D264" s="5"/>
      <c r="E264" s="90"/>
      <c r="F264" s="90"/>
      <c r="G264" s="90"/>
    </row>
    <row r="265" spans="1:7">
      <c r="A265" s="119"/>
      <c r="B265" s="90"/>
      <c r="C265" s="90"/>
      <c r="D265" s="5"/>
      <c r="E265" s="90"/>
      <c r="F265" s="90"/>
      <c r="G265" s="90"/>
    </row>
    <row r="266" spans="1:7">
      <c r="A266" s="119"/>
      <c r="B266" s="90"/>
      <c r="C266" s="90"/>
      <c r="D266" s="5"/>
      <c r="E266" s="90"/>
      <c r="F266" s="90"/>
      <c r="G266" s="90"/>
    </row>
    <row r="267" spans="1:7">
      <c r="A267" s="119"/>
      <c r="B267" s="90"/>
      <c r="C267" s="90"/>
      <c r="D267" s="5"/>
      <c r="E267" s="90"/>
      <c r="F267" s="90"/>
      <c r="G267" s="90"/>
    </row>
    <row r="268" spans="1:7">
      <c r="A268" s="119"/>
      <c r="B268" s="90"/>
      <c r="C268" s="90"/>
      <c r="D268" s="5"/>
      <c r="E268" s="90"/>
      <c r="F268" s="90"/>
      <c r="G268" s="90"/>
    </row>
    <row r="269" spans="1:7">
      <c r="A269" s="119"/>
      <c r="B269" s="90"/>
      <c r="C269" s="90"/>
      <c r="D269" s="5"/>
      <c r="E269" s="90"/>
      <c r="F269" s="90"/>
      <c r="G269" s="90"/>
    </row>
    <row r="270" spans="1:7">
      <c r="A270" s="119"/>
      <c r="B270" s="90"/>
      <c r="C270" s="90"/>
      <c r="D270" s="5"/>
      <c r="E270" s="90"/>
      <c r="F270" s="90"/>
      <c r="G270" s="90"/>
    </row>
    <row r="271" spans="1:7">
      <c r="A271" s="119"/>
      <c r="B271" s="90"/>
      <c r="C271" s="90"/>
      <c r="D271" s="5"/>
      <c r="E271" s="90"/>
      <c r="F271" s="90"/>
      <c r="G271" s="90"/>
    </row>
    <row r="272" spans="1:7">
      <c r="A272" s="119"/>
      <c r="B272" s="90"/>
      <c r="C272" s="90"/>
      <c r="D272" s="5"/>
      <c r="E272" s="90"/>
      <c r="F272" s="90"/>
      <c r="G272" s="90"/>
    </row>
    <row r="273" spans="1:7">
      <c r="A273" s="119"/>
      <c r="B273" s="90"/>
      <c r="C273" s="90"/>
      <c r="D273" s="5"/>
      <c r="E273" s="90"/>
      <c r="F273" s="90"/>
      <c r="G273" s="90"/>
    </row>
    <row r="274" spans="1:7">
      <c r="A274" s="119"/>
      <c r="B274" s="90"/>
      <c r="C274" s="90"/>
      <c r="D274" s="5"/>
      <c r="E274" s="90"/>
      <c r="F274" s="90"/>
      <c r="G274" s="90"/>
    </row>
    <row r="275" spans="1:7">
      <c r="A275" s="119"/>
      <c r="B275" s="90"/>
      <c r="C275" s="90"/>
      <c r="D275" s="5"/>
      <c r="E275" s="90"/>
      <c r="F275" s="90"/>
      <c r="G275" s="90"/>
    </row>
    <row r="276" spans="1:7">
      <c r="A276" s="119"/>
      <c r="B276" s="90"/>
      <c r="C276" s="90"/>
      <c r="D276" s="5"/>
      <c r="E276" s="90"/>
      <c r="F276" s="90"/>
      <c r="G276" s="90"/>
    </row>
    <row r="277" spans="1:7">
      <c r="A277" s="119"/>
      <c r="B277" s="90"/>
      <c r="C277" s="90"/>
      <c r="D277" s="5"/>
      <c r="E277" s="90"/>
      <c r="F277" s="90"/>
      <c r="G277" s="90"/>
    </row>
    <row r="278" spans="1:7">
      <c r="A278" s="119"/>
      <c r="B278" s="90"/>
      <c r="C278" s="90"/>
      <c r="D278" s="5"/>
      <c r="E278" s="90"/>
      <c r="F278" s="90"/>
      <c r="G278" s="90"/>
    </row>
    <row r="279" spans="1:7">
      <c r="A279" s="119"/>
      <c r="B279" s="90"/>
      <c r="C279" s="90"/>
      <c r="D279" s="5"/>
      <c r="E279" s="90"/>
      <c r="F279" s="90"/>
      <c r="G279" s="90"/>
    </row>
    <row r="280" spans="1:7">
      <c r="A280" s="119"/>
      <c r="B280" s="90"/>
      <c r="C280" s="90"/>
      <c r="D280" s="5"/>
      <c r="E280" s="90"/>
      <c r="F280" s="90"/>
      <c r="G280" s="90"/>
    </row>
    <row r="281" spans="1:7">
      <c r="A281" s="119"/>
      <c r="B281" s="90"/>
      <c r="C281" s="90"/>
      <c r="D281" s="5"/>
      <c r="E281" s="90"/>
      <c r="F281" s="90"/>
      <c r="G281" s="90"/>
    </row>
    <row r="282" spans="1:7">
      <c r="A282" s="119"/>
      <c r="B282" s="90"/>
      <c r="C282" s="90"/>
      <c r="D282" s="5"/>
      <c r="E282" s="90"/>
      <c r="F282" s="90"/>
      <c r="G282" s="90"/>
    </row>
    <row r="283" spans="1:7">
      <c r="A283" s="119"/>
      <c r="B283" s="90"/>
      <c r="C283" s="90"/>
      <c r="D283" s="5"/>
      <c r="E283" s="90"/>
      <c r="F283" s="90"/>
      <c r="G283" s="90"/>
    </row>
    <row r="284" spans="1:7">
      <c r="A284" s="119"/>
      <c r="B284" s="90"/>
      <c r="C284" s="90"/>
      <c r="D284" s="5"/>
      <c r="E284" s="90"/>
      <c r="F284" s="90"/>
      <c r="G284" s="90"/>
    </row>
    <row r="285" spans="1:7">
      <c r="A285" s="119"/>
      <c r="B285" s="90"/>
      <c r="C285" s="90"/>
      <c r="D285" s="5"/>
      <c r="E285" s="90"/>
      <c r="F285" s="90"/>
      <c r="G285" s="90"/>
    </row>
    <row r="286" spans="1:7">
      <c r="A286" s="119"/>
      <c r="B286" s="90"/>
      <c r="C286" s="90"/>
      <c r="D286" s="5"/>
      <c r="E286" s="90"/>
      <c r="F286" s="90"/>
      <c r="G286" s="90"/>
    </row>
    <row r="287" spans="1:7">
      <c r="A287" s="119"/>
      <c r="B287" s="90"/>
      <c r="C287" s="90"/>
      <c r="D287" s="5"/>
      <c r="E287" s="90"/>
      <c r="F287" s="90"/>
      <c r="G287" s="90"/>
    </row>
    <row r="288" spans="1:7">
      <c r="A288" s="119"/>
      <c r="B288" s="90"/>
      <c r="C288" s="90"/>
      <c r="D288" s="5"/>
      <c r="E288" s="90"/>
      <c r="F288" s="90"/>
      <c r="G288" s="90"/>
    </row>
    <row r="289" spans="1:7">
      <c r="A289" s="119"/>
      <c r="B289" s="90"/>
      <c r="C289" s="90"/>
      <c r="D289" s="5"/>
      <c r="E289" s="90"/>
      <c r="F289" s="90"/>
      <c r="G289" s="90"/>
    </row>
    <row r="290" spans="1:7">
      <c r="A290" s="119"/>
      <c r="B290" s="90"/>
      <c r="C290" s="90"/>
      <c r="D290" s="5"/>
      <c r="E290" s="90"/>
      <c r="F290" s="90"/>
      <c r="G290" s="90"/>
    </row>
    <row r="291" spans="1:7">
      <c r="A291" s="119"/>
      <c r="B291" s="90"/>
      <c r="C291" s="90"/>
      <c r="D291" s="5"/>
      <c r="E291" s="90"/>
      <c r="F291" s="90"/>
      <c r="G291" s="90"/>
    </row>
    <row r="292" spans="1:7">
      <c r="A292" s="119"/>
      <c r="B292" s="90"/>
      <c r="C292" s="90"/>
      <c r="D292" s="5"/>
      <c r="E292" s="90"/>
      <c r="F292" s="90"/>
      <c r="G292" s="90"/>
    </row>
    <row r="293" spans="1:7">
      <c r="A293" s="119"/>
      <c r="B293" s="90"/>
      <c r="C293" s="90"/>
      <c r="D293" s="5"/>
      <c r="E293" s="90"/>
      <c r="F293" s="90"/>
      <c r="G293" s="90"/>
    </row>
    <row r="294" spans="1:7">
      <c r="A294" s="119"/>
      <c r="B294" s="90"/>
      <c r="C294" s="90"/>
      <c r="D294" s="5"/>
      <c r="E294" s="90"/>
      <c r="F294" s="90"/>
      <c r="G294" s="90"/>
    </row>
    <row r="295" spans="1:7">
      <c r="A295" s="119"/>
      <c r="B295" s="90"/>
      <c r="C295" s="90"/>
      <c r="D295" s="5"/>
      <c r="E295" s="90"/>
      <c r="F295" s="90"/>
      <c r="G295" s="90"/>
    </row>
    <row r="296" spans="1:7">
      <c r="A296" s="119"/>
      <c r="B296" s="90"/>
      <c r="C296" s="90"/>
      <c r="D296" s="5"/>
      <c r="E296" s="90"/>
      <c r="F296" s="90"/>
      <c r="G296" s="90"/>
    </row>
    <row r="297" spans="1:7">
      <c r="A297" s="119"/>
      <c r="B297" s="90"/>
      <c r="C297" s="90"/>
      <c r="D297" s="5"/>
      <c r="E297" s="90"/>
      <c r="F297" s="90"/>
      <c r="G297" s="90"/>
    </row>
    <row r="298" spans="1:7">
      <c r="A298" s="119"/>
      <c r="B298" s="90"/>
      <c r="C298" s="90"/>
      <c r="D298" s="5"/>
      <c r="E298" s="90"/>
      <c r="F298" s="90"/>
      <c r="G298" s="90"/>
    </row>
    <row r="299" spans="1:7">
      <c r="A299" s="119"/>
      <c r="B299" s="90"/>
      <c r="C299" s="90"/>
      <c r="D299" s="5"/>
      <c r="E299" s="90"/>
      <c r="F299" s="90"/>
      <c r="G299" s="90"/>
    </row>
    <row r="300" spans="1:7">
      <c r="A300" s="119"/>
      <c r="B300" s="90"/>
      <c r="C300" s="90"/>
      <c r="D300" s="5"/>
      <c r="E300" s="90"/>
      <c r="F300" s="90"/>
      <c r="G300" s="90"/>
    </row>
    <row r="301" spans="1:7">
      <c r="A301" s="119"/>
      <c r="B301" s="90"/>
      <c r="C301" s="90"/>
      <c r="D301" s="5"/>
      <c r="E301" s="90"/>
      <c r="F301" s="90"/>
      <c r="G301" s="90"/>
    </row>
    <row r="302" spans="1:7">
      <c r="A302" s="119"/>
      <c r="B302" s="90"/>
      <c r="C302" s="90"/>
      <c r="D302" s="5"/>
      <c r="E302" s="90"/>
      <c r="F302" s="90"/>
      <c r="G302" s="90"/>
    </row>
    <row r="303" spans="1:7">
      <c r="A303" s="119"/>
      <c r="B303" s="90"/>
      <c r="C303" s="90"/>
      <c r="D303" s="5"/>
      <c r="E303" s="90"/>
      <c r="F303" s="90"/>
      <c r="G303" s="90"/>
    </row>
    <row r="304" spans="1:7">
      <c r="A304" s="119"/>
      <c r="B304" s="90"/>
      <c r="C304" s="90"/>
      <c r="D304" s="5"/>
      <c r="E304" s="90"/>
      <c r="F304" s="90"/>
      <c r="G304" s="90"/>
    </row>
    <row r="305" spans="1:7">
      <c r="A305" s="119"/>
      <c r="B305" s="90"/>
      <c r="C305" s="90"/>
      <c r="D305" s="5"/>
      <c r="E305" s="90"/>
      <c r="F305" s="90"/>
      <c r="G305" s="90"/>
    </row>
    <row r="306" spans="1:7">
      <c r="A306" s="119"/>
      <c r="B306" s="90"/>
      <c r="C306" s="90"/>
      <c r="D306" s="5"/>
      <c r="E306" s="90"/>
      <c r="F306" s="90"/>
      <c r="G306" s="90"/>
    </row>
    <row r="307" spans="1:7">
      <c r="A307" s="119"/>
      <c r="B307" s="90"/>
      <c r="C307" s="90"/>
      <c r="D307" s="5"/>
      <c r="E307" s="90"/>
      <c r="F307" s="90"/>
      <c r="G307" s="90"/>
    </row>
    <row r="308" spans="1:7">
      <c r="A308" s="119"/>
      <c r="B308" s="90"/>
      <c r="C308" s="90"/>
      <c r="D308" s="5"/>
      <c r="E308" s="90"/>
      <c r="F308" s="90"/>
      <c r="G308" s="90"/>
    </row>
    <row r="309" spans="1:7">
      <c r="A309" s="119"/>
      <c r="B309" s="90"/>
      <c r="C309" s="90"/>
      <c r="D309" s="5"/>
      <c r="E309" s="90"/>
      <c r="F309" s="90"/>
      <c r="G309" s="90"/>
    </row>
    <row r="310" spans="1:7">
      <c r="A310" s="119"/>
      <c r="B310" s="90"/>
      <c r="C310" s="90"/>
      <c r="D310" s="5"/>
      <c r="E310" s="90"/>
      <c r="F310" s="90"/>
      <c r="G310" s="90"/>
    </row>
    <row r="311" spans="1:7">
      <c r="A311" s="119"/>
      <c r="B311" s="90"/>
      <c r="C311" s="90"/>
      <c r="D311" s="5"/>
      <c r="E311" s="90"/>
      <c r="F311" s="90"/>
      <c r="G311" s="90"/>
    </row>
    <row r="312" spans="1:7">
      <c r="A312" s="119"/>
      <c r="B312" s="90"/>
      <c r="C312" s="90"/>
      <c r="D312" s="5"/>
      <c r="E312" s="90"/>
      <c r="F312" s="90"/>
      <c r="G312" s="90"/>
    </row>
    <row r="313" spans="1:7">
      <c r="A313" s="119"/>
      <c r="B313" s="90"/>
      <c r="C313" s="90"/>
      <c r="D313" s="5"/>
      <c r="E313" s="90"/>
      <c r="F313" s="90"/>
      <c r="G313" s="90"/>
    </row>
    <row r="314" spans="1:7">
      <c r="A314" s="119"/>
      <c r="B314" s="90"/>
      <c r="C314" s="90"/>
      <c r="D314" s="5"/>
      <c r="E314" s="90"/>
      <c r="F314" s="90"/>
      <c r="G314" s="90"/>
    </row>
    <row r="315" spans="1:7">
      <c r="A315" s="119"/>
      <c r="B315" s="90"/>
      <c r="C315" s="90"/>
      <c r="D315" s="5"/>
      <c r="E315" s="90"/>
      <c r="F315" s="90"/>
      <c r="G315" s="90"/>
    </row>
    <row r="316" spans="1:7">
      <c r="A316" s="119"/>
      <c r="B316" s="90"/>
      <c r="C316" s="90"/>
      <c r="D316" s="5"/>
      <c r="E316" s="90"/>
      <c r="F316" s="90"/>
      <c r="G316" s="90"/>
    </row>
    <row r="317" spans="1:7">
      <c r="A317" s="119"/>
      <c r="B317" s="90"/>
      <c r="C317" s="90"/>
      <c r="D317" s="5"/>
      <c r="E317" s="90"/>
      <c r="F317" s="90"/>
      <c r="G317" s="90"/>
    </row>
    <row r="318" spans="1:7">
      <c r="A318" s="119"/>
      <c r="B318" s="90"/>
      <c r="C318" s="90"/>
      <c r="D318" s="5"/>
      <c r="E318" s="90"/>
      <c r="F318" s="90"/>
      <c r="G318" s="90"/>
    </row>
    <row r="319" spans="1:7">
      <c r="A319" s="119"/>
      <c r="B319" s="90"/>
      <c r="C319" s="90"/>
      <c r="D319" s="5"/>
      <c r="E319" s="90"/>
      <c r="F319" s="90"/>
      <c r="G319" s="90"/>
    </row>
    <row r="320" spans="1:7">
      <c r="A320" s="119"/>
      <c r="B320" s="90"/>
      <c r="C320" s="90"/>
      <c r="D320" s="5"/>
      <c r="E320" s="90"/>
      <c r="F320" s="90"/>
      <c r="G320" s="90"/>
    </row>
    <row r="321" spans="1:7">
      <c r="A321" s="119"/>
      <c r="B321" s="90"/>
      <c r="C321" s="90"/>
      <c r="D321" s="5"/>
      <c r="E321" s="90"/>
      <c r="F321" s="90"/>
      <c r="G321" s="90"/>
    </row>
    <row r="322" spans="1:7">
      <c r="A322" s="119"/>
      <c r="B322" s="90"/>
      <c r="C322" s="90"/>
      <c r="D322" s="5"/>
      <c r="E322" s="90"/>
      <c r="F322" s="90"/>
      <c r="G322" s="90"/>
    </row>
    <row r="323" spans="1:7">
      <c r="A323" s="119"/>
      <c r="B323" s="90"/>
      <c r="C323" s="90"/>
      <c r="D323" s="5"/>
      <c r="E323" s="90"/>
      <c r="F323" s="90"/>
      <c r="G323" s="90"/>
    </row>
    <row r="324" spans="1:7">
      <c r="A324" s="119"/>
      <c r="B324" s="90"/>
      <c r="C324" s="90"/>
      <c r="D324" s="5"/>
      <c r="E324" s="90"/>
      <c r="F324" s="90"/>
      <c r="G324" s="90"/>
    </row>
    <row r="325" spans="1:7">
      <c r="A325" s="119"/>
      <c r="B325" s="90"/>
      <c r="C325" s="90"/>
      <c r="D325" s="5"/>
      <c r="E325" s="90"/>
      <c r="F325" s="90"/>
      <c r="G325" s="90"/>
    </row>
    <row r="326" spans="1:7">
      <c r="A326" s="119"/>
      <c r="B326" s="90"/>
      <c r="C326" s="90"/>
      <c r="D326" s="5"/>
      <c r="E326" s="90"/>
      <c r="F326" s="90"/>
      <c r="G326" s="90"/>
    </row>
    <row r="327" spans="1:7">
      <c r="A327" s="119"/>
      <c r="B327" s="90"/>
      <c r="C327" s="90"/>
      <c r="D327" s="5"/>
      <c r="E327" s="90"/>
      <c r="F327" s="90"/>
      <c r="G327" s="90"/>
    </row>
    <row r="328" spans="1:7">
      <c r="A328" s="119"/>
      <c r="B328" s="90"/>
      <c r="C328" s="90"/>
      <c r="D328" s="5"/>
      <c r="E328" s="90"/>
      <c r="F328" s="90"/>
      <c r="G328" s="90"/>
    </row>
    <row r="329" spans="1:7">
      <c r="A329" s="119"/>
      <c r="B329" s="90"/>
      <c r="C329" s="90"/>
      <c r="D329" s="5"/>
      <c r="E329" s="90"/>
      <c r="F329" s="90"/>
      <c r="G329" s="90"/>
    </row>
    <row r="330" spans="1:7">
      <c r="A330" s="119"/>
      <c r="B330" s="90"/>
      <c r="C330" s="90"/>
      <c r="D330" s="5"/>
      <c r="E330" s="90"/>
      <c r="F330" s="90"/>
      <c r="G330" s="90"/>
    </row>
    <row r="331" spans="1:7">
      <c r="A331" s="119"/>
      <c r="B331" s="90"/>
      <c r="C331" s="90"/>
      <c r="D331" s="5"/>
      <c r="E331" s="90"/>
      <c r="F331" s="90"/>
      <c r="G331" s="90"/>
    </row>
    <row r="332" spans="1:7">
      <c r="A332" s="119"/>
      <c r="B332" s="90"/>
      <c r="C332" s="90"/>
      <c r="D332" s="5"/>
      <c r="E332" s="90"/>
      <c r="F332" s="90"/>
      <c r="G332" s="90"/>
    </row>
    <row r="333" spans="1:7">
      <c r="A333" s="119"/>
      <c r="B333" s="90"/>
      <c r="C333" s="90"/>
      <c r="D333" s="5"/>
      <c r="E333" s="90"/>
      <c r="F333" s="90"/>
      <c r="G333" s="90"/>
    </row>
    <row r="334" spans="1:7">
      <c r="A334" s="119"/>
      <c r="B334" s="90"/>
      <c r="C334" s="90"/>
      <c r="D334" s="5"/>
      <c r="E334" s="90"/>
      <c r="F334" s="90"/>
      <c r="G334" s="90"/>
    </row>
    <row r="335" spans="1:7">
      <c r="A335" s="119"/>
      <c r="B335" s="90"/>
      <c r="C335" s="90"/>
      <c r="D335" s="5"/>
      <c r="E335" s="90"/>
      <c r="F335" s="90"/>
      <c r="G335" s="90"/>
    </row>
    <row r="336" spans="1:7">
      <c r="A336" s="119"/>
      <c r="B336" s="90"/>
      <c r="C336" s="90"/>
      <c r="D336" s="5"/>
      <c r="E336" s="90"/>
      <c r="F336" s="90"/>
      <c r="G336" s="90"/>
    </row>
    <row r="337" spans="1:7">
      <c r="A337" s="119"/>
      <c r="B337" s="90"/>
      <c r="C337" s="90"/>
      <c r="D337" s="5"/>
      <c r="E337" s="90"/>
      <c r="F337" s="90"/>
      <c r="G337" s="90"/>
    </row>
    <row r="338" spans="1:7">
      <c r="A338" s="119"/>
      <c r="B338" s="90"/>
      <c r="C338" s="90"/>
      <c r="D338" s="5"/>
      <c r="E338" s="90"/>
      <c r="F338" s="90"/>
      <c r="G338" s="90"/>
    </row>
    <row r="339" spans="1:7">
      <c r="A339" s="119"/>
      <c r="B339" s="90"/>
      <c r="C339" s="90"/>
      <c r="D339" s="5"/>
      <c r="E339" s="90"/>
      <c r="F339" s="90"/>
      <c r="G339" s="90"/>
    </row>
    <row r="340" spans="1:7">
      <c r="A340" s="119"/>
      <c r="B340" s="90"/>
      <c r="C340" s="90"/>
      <c r="D340" s="5"/>
      <c r="E340" s="90"/>
      <c r="F340" s="90"/>
      <c r="G340" s="90"/>
    </row>
    <row r="341" spans="1:7">
      <c r="A341" s="119"/>
      <c r="B341" s="90"/>
      <c r="C341" s="90"/>
      <c r="D341" s="5"/>
      <c r="E341" s="90"/>
      <c r="F341" s="90"/>
      <c r="G341" s="90"/>
    </row>
    <row r="342" spans="1:7">
      <c r="A342" s="119"/>
      <c r="B342" s="90"/>
      <c r="C342" s="90"/>
      <c r="D342" s="5"/>
      <c r="E342" s="90"/>
      <c r="F342" s="90"/>
      <c r="G342" s="90"/>
    </row>
    <row r="343" spans="1:7">
      <c r="A343" s="119"/>
      <c r="B343" s="90"/>
      <c r="C343" s="90"/>
      <c r="D343" s="5"/>
      <c r="E343" s="90"/>
      <c r="F343" s="90"/>
      <c r="G343" s="90"/>
    </row>
    <row r="344" spans="1:7">
      <c r="A344" s="119"/>
      <c r="B344" s="90"/>
      <c r="C344" s="90"/>
      <c r="D344" s="5"/>
      <c r="E344" s="90"/>
      <c r="F344" s="90"/>
      <c r="G344" s="90"/>
    </row>
    <row r="345" spans="1:7">
      <c r="A345" s="119"/>
      <c r="B345" s="90"/>
      <c r="C345" s="90"/>
      <c r="D345" s="5"/>
      <c r="E345" s="90"/>
      <c r="F345" s="90"/>
      <c r="G345" s="90"/>
    </row>
    <row r="346" spans="1:7">
      <c r="A346" s="119"/>
      <c r="B346" s="90"/>
      <c r="C346" s="90"/>
      <c r="D346" s="5"/>
      <c r="E346" s="90"/>
      <c r="F346" s="90"/>
      <c r="G346" s="90"/>
    </row>
    <row r="347" spans="1:7">
      <c r="A347" s="119"/>
      <c r="B347" s="90"/>
      <c r="C347" s="90"/>
      <c r="D347" s="5"/>
      <c r="E347" s="90"/>
      <c r="F347" s="90"/>
      <c r="G347" s="90"/>
    </row>
    <row r="348" spans="1:7">
      <c r="A348" s="119"/>
      <c r="B348" s="90"/>
      <c r="C348" s="90"/>
      <c r="D348" s="5"/>
      <c r="E348" s="90"/>
      <c r="F348" s="90"/>
      <c r="G348" s="90"/>
    </row>
    <row r="349" spans="1:7">
      <c r="A349" s="119"/>
      <c r="B349" s="90"/>
      <c r="C349" s="90"/>
      <c r="D349" s="5"/>
      <c r="E349" s="90"/>
      <c r="F349" s="90"/>
      <c r="G349" s="90"/>
    </row>
    <row r="350" spans="1:7">
      <c r="A350" s="119"/>
      <c r="B350" s="90"/>
      <c r="C350" s="90"/>
      <c r="D350" s="5"/>
      <c r="E350" s="90"/>
      <c r="F350" s="90"/>
      <c r="G350" s="90"/>
    </row>
    <row r="351" spans="1:7">
      <c r="A351" s="119"/>
      <c r="B351" s="90"/>
      <c r="C351" s="90"/>
      <c r="D351" s="5"/>
      <c r="E351" s="90"/>
      <c r="F351" s="90"/>
      <c r="G351" s="90"/>
    </row>
    <row r="352" spans="1:7">
      <c r="A352" s="119"/>
      <c r="B352" s="90"/>
      <c r="C352" s="90"/>
      <c r="D352" s="5"/>
      <c r="E352" s="90"/>
      <c r="F352" s="90"/>
      <c r="G352" s="90"/>
    </row>
    <row r="353" spans="1:7">
      <c r="A353" s="119"/>
      <c r="B353" s="90"/>
      <c r="C353" s="90"/>
      <c r="D353" s="5"/>
      <c r="E353" s="90"/>
      <c r="F353" s="90"/>
      <c r="G353" s="90"/>
    </row>
    <row r="354" spans="1:7">
      <c r="A354" s="119"/>
      <c r="B354" s="90"/>
      <c r="C354" s="90"/>
      <c r="D354" s="5"/>
      <c r="E354" s="90"/>
      <c r="F354" s="90"/>
      <c r="G354" s="90"/>
    </row>
    <row r="355" spans="1:7">
      <c r="A355" s="119"/>
      <c r="B355" s="90"/>
      <c r="C355" s="90"/>
      <c r="D355" s="5"/>
      <c r="E355" s="90"/>
      <c r="F355" s="90"/>
      <c r="G355" s="90"/>
    </row>
    <row r="356" spans="1:7">
      <c r="A356" s="119"/>
      <c r="B356" s="90"/>
      <c r="C356" s="90"/>
      <c r="D356" s="5"/>
      <c r="E356" s="90"/>
      <c r="F356" s="90"/>
      <c r="G356" s="90"/>
    </row>
    <row r="357" spans="1:7">
      <c r="A357" s="119"/>
      <c r="B357" s="90"/>
      <c r="C357" s="90"/>
      <c r="D357" s="5"/>
      <c r="E357" s="90"/>
      <c r="F357" s="90"/>
      <c r="G357" s="90"/>
    </row>
    <row r="358" spans="1:7">
      <c r="A358" s="119"/>
      <c r="B358" s="90"/>
      <c r="C358" s="90"/>
      <c r="D358" s="5"/>
      <c r="E358" s="90"/>
      <c r="F358" s="90"/>
      <c r="G358" s="90"/>
    </row>
    <row r="359" spans="1:7">
      <c r="A359" s="119"/>
      <c r="B359" s="90"/>
      <c r="C359" s="90"/>
      <c r="D359" s="5"/>
      <c r="E359" s="90"/>
      <c r="F359" s="90"/>
      <c r="G359" s="90"/>
    </row>
    <row r="360" spans="1:7">
      <c r="A360" s="119"/>
      <c r="B360" s="90"/>
      <c r="C360" s="90"/>
      <c r="D360" s="5"/>
      <c r="E360" s="90"/>
      <c r="F360" s="90"/>
      <c r="G360" s="90"/>
    </row>
    <row r="361" spans="1:7">
      <c r="A361" s="119"/>
      <c r="B361" s="90"/>
      <c r="C361" s="90"/>
      <c r="D361" s="5"/>
      <c r="E361" s="90"/>
      <c r="F361" s="90"/>
      <c r="G361" s="90"/>
    </row>
    <row r="362" spans="1:7">
      <c r="A362" s="119"/>
      <c r="B362" s="90"/>
      <c r="C362" s="90"/>
      <c r="D362" s="5"/>
      <c r="E362" s="90"/>
      <c r="F362" s="90"/>
      <c r="G362" s="90"/>
    </row>
    <row r="363" spans="1:7">
      <c r="A363" s="119"/>
      <c r="B363" s="90"/>
      <c r="C363" s="90"/>
      <c r="D363" s="5"/>
      <c r="E363" s="90"/>
      <c r="F363" s="90"/>
      <c r="G363" s="90"/>
    </row>
    <row r="364" spans="1:7">
      <c r="A364" s="119"/>
      <c r="B364" s="90"/>
      <c r="C364" s="90"/>
      <c r="D364" s="5"/>
      <c r="E364" s="90"/>
      <c r="F364" s="90"/>
      <c r="G364" s="90"/>
    </row>
    <row r="365" spans="1:7">
      <c r="A365" s="119"/>
      <c r="B365" s="90"/>
      <c r="C365" s="90"/>
      <c r="D365" s="5"/>
      <c r="E365" s="90"/>
      <c r="F365" s="90"/>
      <c r="G365" s="90"/>
    </row>
    <row r="366" spans="1:7">
      <c r="A366" s="119"/>
      <c r="B366" s="90"/>
      <c r="C366" s="90"/>
      <c r="D366" s="5"/>
      <c r="E366" s="90"/>
      <c r="F366" s="90"/>
      <c r="G366" s="90"/>
    </row>
    <row r="367" spans="1:7">
      <c r="A367" s="119"/>
      <c r="B367" s="90"/>
      <c r="C367" s="90"/>
      <c r="D367" s="5"/>
      <c r="E367" s="90"/>
      <c r="F367" s="90"/>
      <c r="G367" s="90"/>
    </row>
    <row r="368" spans="1:7">
      <c r="A368" s="119"/>
      <c r="B368" s="90"/>
      <c r="C368" s="90"/>
      <c r="D368" s="5"/>
      <c r="E368" s="90"/>
      <c r="F368" s="90"/>
      <c r="G368" s="90"/>
    </row>
    <row r="369" spans="1:7">
      <c r="A369" s="119"/>
      <c r="B369" s="90"/>
      <c r="C369" s="90"/>
      <c r="D369" s="5"/>
      <c r="E369" s="90"/>
      <c r="F369" s="90"/>
      <c r="G369" s="90"/>
    </row>
    <row r="370" spans="1:7">
      <c r="A370" s="119"/>
      <c r="B370" s="90"/>
      <c r="C370" s="90"/>
      <c r="D370" s="5"/>
      <c r="E370" s="90"/>
      <c r="F370" s="90"/>
      <c r="G370" s="90"/>
    </row>
    <row r="371" spans="1:7">
      <c r="A371" s="119"/>
      <c r="B371" s="90"/>
      <c r="C371" s="90"/>
      <c r="D371" s="5"/>
      <c r="E371" s="90"/>
      <c r="F371" s="90"/>
      <c r="G371" s="90"/>
    </row>
    <row r="372" spans="1:7">
      <c r="A372" s="119"/>
      <c r="B372" s="90"/>
      <c r="C372" s="90"/>
      <c r="D372" s="5"/>
      <c r="E372" s="90"/>
      <c r="F372" s="90"/>
      <c r="G372" s="90"/>
    </row>
    <row r="373" spans="1:7">
      <c r="A373" s="119"/>
      <c r="B373" s="90"/>
      <c r="C373" s="90"/>
      <c r="D373" s="5"/>
      <c r="E373" s="90"/>
      <c r="F373" s="90"/>
      <c r="G373" s="90"/>
    </row>
    <row r="374" spans="1:7">
      <c r="A374" s="119"/>
      <c r="B374" s="90"/>
      <c r="C374" s="90"/>
      <c r="D374" s="5"/>
      <c r="E374" s="90"/>
      <c r="F374" s="90"/>
      <c r="G374" s="90"/>
    </row>
    <row r="375" spans="1:7">
      <c r="A375" s="119"/>
      <c r="B375" s="90"/>
      <c r="C375" s="90"/>
      <c r="D375" s="5"/>
      <c r="E375" s="90"/>
      <c r="F375" s="90"/>
      <c r="G375" s="90"/>
    </row>
    <row r="376" spans="1:7">
      <c r="A376" s="119"/>
      <c r="B376" s="90"/>
      <c r="C376" s="90"/>
      <c r="D376" s="5"/>
      <c r="E376" s="90"/>
      <c r="F376" s="90"/>
      <c r="G376" s="90"/>
    </row>
    <row r="377" spans="1:7">
      <c r="A377" s="119"/>
      <c r="B377" s="90"/>
      <c r="C377" s="90"/>
      <c r="D377" s="5"/>
      <c r="E377" s="90"/>
      <c r="F377" s="90"/>
      <c r="G377" s="90"/>
    </row>
    <row r="378" spans="1:7">
      <c r="A378" s="119"/>
      <c r="B378" s="90"/>
      <c r="C378" s="90"/>
      <c r="D378" s="5"/>
      <c r="E378" s="90"/>
      <c r="F378" s="90"/>
      <c r="G378" s="90"/>
    </row>
    <row r="379" spans="1:7">
      <c r="A379" s="119"/>
      <c r="B379" s="90"/>
      <c r="C379" s="90"/>
      <c r="D379" s="5"/>
      <c r="E379" s="90"/>
      <c r="F379" s="90"/>
      <c r="G379" s="90"/>
    </row>
    <row r="380" spans="1:7">
      <c r="A380" s="119"/>
      <c r="B380" s="90"/>
      <c r="C380" s="90"/>
      <c r="D380" s="5"/>
      <c r="E380" s="90"/>
      <c r="F380" s="90"/>
      <c r="G380" s="90"/>
    </row>
    <row r="381" spans="1:7">
      <c r="A381" s="119"/>
      <c r="B381" s="90"/>
      <c r="C381" s="90"/>
      <c r="D381" s="5"/>
      <c r="E381" s="90"/>
      <c r="F381" s="90"/>
      <c r="G381" s="90"/>
    </row>
    <row r="382" spans="1:7">
      <c r="A382" s="119"/>
      <c r="B382" s="90"/>
      <c r="C382" s="90"/>
      <c r="D382" s="5"/>
      <c r="E382" s="90"/>
      <c r="F382" s="90"/>
      <c r="G382" s="90"/>
    </row>
    <row r="383" spans="1:7">
      <c r="A383" s="119"/>
      <c r="B383" s="90"/>
      <c r="C383" s="90"/>
      <c r="D383" s="5"/>
      <c r="E383" s="90"/>
      <c r="F383" s="90"/>
      <c r="G383" s="90"/>
    </row>
    <row r="384" spans="1:7">
      <c r="A384" s="119"/>
      <c r="B384" s="90"/>
      <c r="C384" s="90"/>
      <c r="D384" s="5"/>
      <c r="E384" s="90"/>
      <c r="F384" s="90"/>
      <c r="G384" s="90"/>
    </row>
    <row r="385" spans="1:7">
      <c r="A385" s="119"/>
      <c r="B385" s="90"/>
      <c r="C385" s="90"/>
      <c r="D385" s="5"/>
      <c r="E385" s="90"/>
      <c r="F385" s="90"/>
      <c r="G385" s="90"/>
    </row>
    <row r="386" spans="1:7">
      <c r="A386" s="119"/>
      <c r="B386" s="90"/>
      <c r="C386" s="90"/>
      <c r="D386" s="5"/>
      <c r="E386" s="90"/>
      <c r="F386" s="90"/>
      <c r="G386" s="90"/>
    </row>
    <row r="387" spans="1:7">
      <c r="A387" s="119"/>
      <c r="B387" s="90"/>
      <c r="C387" s="90"/>
      <c r="D387" s="5"/>
      <c r="E387" s="90"/>
      <c r="F387" s="90"/>
      <c r="G387" s="90"/>
    </row>
    <row r="388" spans="1:7">
      <c r="A388" s="119"/>
      <c r="B388" s="90"/>
      <c r="C388" s="90"/>
      <c r="D388" s="5"/>
      <c r="E388" s="90"/>
      <c r="F388" s="90"/>
      <c r="G388" s="90"/>
    </row>
    <row r="389" spans="1:7">
      <c r="A389" s="119"/>
      <c r="B389" s="90"/>
      <c r="C389" s="90"/>
      <c r="D389" s="5"/>
      <c r="E389" s="90"/>
      <c r="F389" s="90"/>
      <c r="G389" s="90"/>
    </row>
    <row r="390" spans="1:7">
      <c r="A390" s="119"/>
      <c r="B390" s="90"/>
      <c r="C390" s="90"/>
      <c r="D390" s="5"/>
      <c r="E390" s="90"/>
      <c r="F390" s="90"/>
      <c r="G390" s="90"/>
    </row>
    <row r="391" spans="1:7">
      <c r="A391" s="119"/>
      <c r="B391" s="90"/>
      <c r="C391" s="90"/>
      <c r="D391" s="5"/>
      <c r="E391" s="90"/>
      <c r="F391" s="90"/>
      <c r="G391" s="90"/>
    </row>
    <row r="392" spans="1:7">
      <c r="A392" s="119"/>
      <c r="B392" s="90"/>
      <c r="C392" s="90"/>
      <c r="D392" s="5"/>
      <c r="E392" s="90"/>
      <c r="F392" s="90"/>
      <c r="G392" s="90"/>
    </row>
    <row r="393" spans="1:7">
      <c r="A393" s="119"/>
      <c r="B393" s="90"/>
      <c r="C393" s="90"/>
      <c r="D393" s="5"/>
      <c r="E393" s="90"/>
      <c r="F393" s="90"/>
      <c r="G393" s="90"/>
    </row>
    <row r="394" spans="1:7">
      <c r="A394" s="119"/>
      <c r="B394" s="90"/>
      <c r="C394" s="90"/>
      <c r="D394" s="5"/>
      <c r="E394" s="90"/>
      <c r="F394" s="90"/>
      <c r="G394" s="90"/>
    </row>
    <row r="395" spans="1:7">
      <c r="A395" s="119"/>
      <c r="B395" s="90"/>
      <c r="C395" s="90"/>
      <c r="D395" s="5"/>
      <c r="E395" s="90"/>
      <c r="F395" s="90"/>
      <c r="G395" s="90"/>
    </row>
    <row r="396" spans="1:7">
      <c r="A396" s="119"/>
      <c r="B396" s="90"/>
      <c r="C396" s="90"/>
      <c r="D396" s="5"/>
      <c r="E396" s="90"/>
      <c r="F396" s="90"/>
      <c r="G396" s="90"/>
    </row>
    <row r="397" spans="1:7">
      <c r="A397" s="119"/>
      <c r="B397" s="90"/>
      <c r="C397" s="90"/>
      <c r="D397" s="5"/>
      <c r="E397" s="90"/>
      <c r="F397" s="90"/>
      <c r="G397" s="90"/>
    </row>
    <row r="398" spans="1:7">
      <c r="A398" s="119"/>
      <c r="B398" s="90"/>
      <c r="C398" s="90"/>
      <c r="D398" s="5"/>
      <c r="E398" s="90"/>
      <c r="F398" s="90"/>
      <c r="G398" s="90"/>
    </row>
    <row r="399" spans="1:7">
      <c r="A399" s="119"/>
      <c r="B399" s="90"/>
      <c r="C399" s="90"/>
      <c r="D399" s="5"/>
      <c r="E399" s="90"/>
      <c r="F399" s="90"/>
      <c r="G399" s="90"/>
    </row>
    <row r="400" spans="1:7">
      <c r="A400" s="119"/>
      <c r="B400" s="90"/>
      <c r="C400" s="90"/>
      <c r="D400" s="5"/>
      <c r="E400" s="90"/>
      <c r="F400" s="90"/>
      <c r="G400" s="90"/>
    </row>
    <row r="401" spans="1:7">
      <c r="A401" s="119"/>
      <c r="B401" s="90"/>
      <c r="C401" s="90"/>
      <c r="D401" s="5"/>
      <c r="E401" s="90"/>
      <c r="F401" s="90"/>
      <c r="G401" s="90"/>
    </row>
    <row r="402" spans="1:7">
      <c r="A402" s="119"/>
      <c r="B402" s="90"/>
      <c r="C402" s="90"/>
      <c r="D402" s="5"/>
      <c r="E402" s="90"/>
      <c r="F402" s="90"/>
      <c r="G402" s="90"/>
    </row>
    <row r="403" spans="1:7">
      <c r="A403" s="119"/>
      <c r="B403" s="90"/>
      <c r="C403" s="90"/>
      <c r="D403" s="5"/>
      <c r="E403" s="90"/>
      <c r="F403" s="90"/>
      <c r="G403" s="90"/>
    </row>
    <row r="404" spans="1:7">
      <c r="A404" s="119"/>
      <c r="B404" s="90"/>
      <c r="C404" s="90"/>
      <c r="D404" s="5"/>
      <c r="E404" s="90"/>
      <c r="F404" s="90"/>
      <c r="G404" s="90"/>
    </row>
    <row r="405" spans="1:7">
      <c r="A405" s="119"/>
      <c r="B405" s="90"/>
      <c r="C405" s="90"/>
      <c r="D405" s="5"/>
      <c r="E405" s="90"/>
      <c r="F405" s="90"/>
      <c r="G405" s="90"/>
    </row>
    <row r="406" spans="1:7">
      <c r="A406" s="119"/>
      <c r="B406" s="90"/>
      <c r="C406" s="90"/>
      <c r="D406" s="5"/>
      <c r="E406" s="90"/>
      <c r="F406" s="90"/>
      <c r="G406" s="90"/>
    </row>
    <row r="407" spans="1:7">
      <c r="A407" s="119"/>
      <c r="B407" s="90"/>
      <c r="C407" s="90"/>
      <c r="D407" s="5"/>
      <c r="E407" s="90"/>
      <c r="F407" s="90"/>
      <c r="G407" s="90"/>
    </row>
    <row r="408" spans="1:7">
      <c r="A408" s="119"/>
      <c r="B408" s="90"/>
      <c r="C408" s="90"/>
      <c r="D408" s="5"/>
      <c r="E408" s="90"/>
      <c r="F408" s="90"/>
      <c r="G408" s="90"/>
    </row>
    <row r="409" spans="1:7">
      <c r="A409" s="119"/>
      <c r="B409" s="90"/>
      <c r="C409" s="90"/>
      <c r="D409" s="5"/>
      <c r="E409" s="90"/>
      <c r="F409" s="90"/>
      <c r="G409" s="90"/>
    </row>
    <row r="410" spans="1:7">
      <c r="A410" s="119"/>
      <c r="B410" s="90"/>
      <c r="C410" s="90"/>
      <c r="D410" s="5"/>
      <c r="E410" s="90"/>
      <c r="F410" s="90"/>
      <c r="G410" s="90"/>
    </row>
    <row r="411" spans="1:7">
      <c r="A411" s="119"/>
      <c r="B411" s="90"/>
      <c r="C411" s="90"/>
      <c r="D411" s="5"/>
      <c r="E411" s="90"/>
      <c r="F411" s="90"/>
      <c r="G411" s="90"/>
    </row>
    <row r="412" spans="1:7">
      <c r="A412" s="119"/>
      <c r="B412" s="90"/>
      <c r="C412" s="90"/>
      <c r="D412" s="5"/>
      <c r="E412" s="90"/>
      <c r="F412" s="90"/>
      <c r="G412" s="90"/>
    </row>
    <row r="413" spans="1:7">
      <c r="A413" s="119"/>
      <c r="B413" s="90"/>
      <c r="C413" s="90"/>
      <c r="D413" s="5"/>
      <c r="E413" s="90"/>
      <c r="F413" s="90"/>
      <c r="G413" s="90"/>
    </row>
    <row r="414" spans="1:7">
      <c r="A414" s="119"/>
      <c r="B414" s="90"/>
      <c r="C414" s="90"/>
      <c r="D414" s="5"/>
      <c r="E414" s="90"/>
      <c r="F414" s="90"/>
      <c r="G414" s="90"/>
    </row>
    <row r="415" spans="1:7">
      <c r="A415" s="119"/>
      <c r="B415" s="90"/>
      <c r="C415" s="90"/>
      <c r="D415" s="5"/>
      <c r="E415" s="90"/>
      <c r="F415" s="90"/>
      <c r="G415" s="90"/>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formula1>"0,1"</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3"/>
  <sheetViews>
    <sheetView tabSelected="1" zoomScale="55" zoomScaleNormal="55" workbookViewId="0">
      <pane ySplit="5" topLeftCell="A33" activePane="bottomLeft" state="frozen"/>
      <selection pane="bottomLeft" activeCell="T1" sqref="T1:U1048576"/>
    </sheetView>
  </sheetViews>
  <sheetFormatPr defaultColWidth="9" defaultRowHeight="15.75" outlineLevelRow="1"/>
  <cols>
    <col min="1" max="1" width="8.5703125" style="87" customWidth="1"/>
    <col min="2" max="2" width="66.85546875" style="88" customWidth="1"/>
    <col min="3" max="3" width="76" style="88" customWidth="1"/>
    <col min="4" max="4" width="37.85546875" style="89" customWidth="1"/>
    <col min="5" max="5" width="13.5703125" style="88" customWidth="1"/>
    <col min="6" max="6" width="14" style="88" customWidth="1"/>
    <col min="7" max="7" width="31.42578125" style="90" customWidth="1"/>
    <col min="8" max="13" width="25.7109375" style="173" customWidth="1"/>
    <col min="14" max="19" width="9" customWidth="1"/>
    <col min="20" max="20" width="34.42578125" style="236" hidden="1" customWidth="1"/>
    <col min="21" max="21" width="48.28515625" style="236" hidden="1" customWidth="1"/>
  </cols>
  <sheetData>
    <row r="1" spans="1:21" ht="37.5" customHeight="1" thickBot="1">
      <c r="A1" s="22" t="s">
        <v>950</v>
      </c>
      <c r="B1" s="176"/>
      <c r="C1" s="176"/>
      <c r="D1" s="176"/>
      <c r="E1" s="176"/>
      <c r="F1" s="176"/>
      <c r="G1" s="176"/>
      <c r="H1" s="176"/>
      <c r="I1" s="176"/>
      <c r="J1" s="176"/>
      <c r="K1" s="176"/>
      <c r="L1" s="208"/>
      <c r="M1" s="208"/>
      <c r="N1" s="163" t="s">
        <v>516</v>
      </c>
    </row>
    <row r="2" spans="1:21" s="2" customFormat="1" ht="35.25" customHeight="1" outlineLevel="1" thickBot="1">
      <c r="A2" s="13" t="s">
        <v>517</v>
      </c>
      <c r="C2" s="219" t="s">
        <v>518</v>
      </c>
      <c r="D2" s="15"/>
      <c r="E2" s="207" t="s">
        <v>870</v>
      </c>
      <c r="F2" s="17">
        <f>AVERAGE(H6:K6)</f>
        <v>1</v>
      </c>
      <c r="G2" s="16"/>
      <c r="H2" s="18"/>
      <c r="I2" s="18"/>
      <c r="J2" s="18"/>
      <c r="K2" s="18"/>
      <c r="L2" s="18"/>
      <c r="M2" s="18"/>
      <c r="N2" s="163" t="s">
        <v>518</v>
      </c>
      <c r="O2" s="18"/>
      <c r="P2" s="18"/>
      <c r="Q2" s="58"/>
      <c r="T2" s="237"/>
      <c r="U2" s="237"/>
    </row>
    <row r="3" spans="1:21" s="2" customFormat="1" ht="35.25" customHeight="1" outlineLevel="1" thickBot="1">
      <c r="A3" s="15" t="s">
        <v>520</v>
      </c>
      <c r="B3" s="19"/>
      <c r="C3" s="20" t="s">
        <v>873</v>
      </c>
      <c r="D3" s="21"/>
      <c r="E3" s="18"/>
      <c r="F3" s="21"/>
      <c r="G3" s="21"/>
      <c r="H3" s="18"/>
      <c r="I3" s="18"/>
      <c r="J3" s="18"/>
      <c r="K3" s="18"/>
      <c r="L3" s="18"/>
      <c r="M3" s="18"/>
      <c r="N3" s="163" t="s">
        <v>522</v>
      </c>
      <c r="T3" s="237"/>
      <c r="U3" s="237"/>
    </row>
    <row r="4" spans="1:21" ht="37.5" customHeight="1">
      <c r="A4" s="22"/>
      <c r="B4" s="176"/>
      <c r="C4" s="176"/>
      <c r="D4" s="176"/>
      <c r="E4" s="176"/>
      <c r="F4" s="176"/>
      <c r="G4" s="176"/>
      <c r="H4" s="176"/>
      <c r="I4" s="176"/>
      <c r="J4" s="176"/>
      <c r="K4" s="176"/>
      <c r="L4" s="208"/>
      <c r="M4" s="208"/>
      <c r="N4" s="163" t="s">
        <v>873</v>
      </c>
    </row>
    <row r="5" spans="1:21" ht="66" customHeight="1">
      <c r="A5" s="164" t="s">
        <v>1</v>
      </c>
      <c r="B5" s="156" t="s">
        <v>2</v>
      </c>
      <c r="C5" s="156" t="s">
        <v>3</v>
      </c>
      <c r="D5" s="156" t="s">
        <v>4</v>
      </c>
      <c r="E5" s="156" t="s">
        <v>5</v>
      </c>
      <c r="F5" s="156" t="s">
        <v>6</v>
      </c>
      <c r="G5" s="156" t="s">
        <v>8</v>
      </c>
      <c r="H5" s="157" t="s">
        <v>871</v>
      </c>
      <c r="I5" s="193" t="s">
        <v>872</v>
      </c>
      <c r="J5" s="193" t="s">
        <v>875</v>
      </c>
      <c r="K5" s="193" t="s">
        <v>876</v>
      </c>
      <c r="L5" s="209"/>
      <c r="M5" s="209"/>
      <c r="N5" s="163" t="s">
        <v>874</v>
      </c>
    </row>
    <row r="6" spans="1:21" ht="66" customHeight="1">
      <c r="A6" s="91"/>
      <c r="B6" s="92"/>
      <c r="C6" s="92"/>
      <c r="D6" s="272" t="s">
        <v>9</v>
      </c>
      <c r="E6" s="273"/>
      <c r="F6" s="274"/>
      <c r="G6" s="94" t="s">
        <v>419</v>
      </c>
      <c r="H6" s="55">
        <f>$E7*H7+$E70*H70+$E81*H81+$E90*H90+$E88*H88</f>
        <v>1</v>
      </c>
      <c r="I6" s="55">
        <f>$E7*I7+$E70*I70+$E81*I81+$E90*I90+$E88*I88</f>
        <v>1</v>
      </c>
      <c r="J6" s="55">
        <f>$E7*J7+$E70*J70+$E81*J81+$E90*J90+$E88*J88</f>
        <v>1</v>
      </c>
      <c r="K6" s="55">
        <f>$E7*K7+$E70*K70+$E81*K81+$E90*K90+$E88*K88</f>
        <v>1</v>
      </c>
      <c r="L6" s="210"/>
      <c r="M6" s="210"/>
    </row>
    <row r="7" spans="1:21" ht="123.75" customHeight="1">
      <c r="A7" s="95">
        <v>1</v>
      </c>
      <c r="B7" s="96" t="s">
        <v>420</v>
      </c>
      <c r="C7" s="153" t="s">
        <v>39</v>
      </c>
      <c r="D7" s="153" t="s">
        <v>13</v>
      </c>
      <c r="E7" s="98">
        <v>0.85</v>
      </c>
      <c r="F7" s="56" t="s">
        <v>14</v>
      </c>
      <c r="G7" s="152" t="s">
        <v>421</v>
      </c>
      <c r="H7" s="165">
        <f>$E8*H8+$E46*H46+$E53*H53+$E62*H62</f>
        <v>1</v>
      </c>
      <c r="I7" s="165">
        <f>$E8*I8+$E46*I46+$E53*I53+$E62*I62</f>
        <v>1</v>
      </c>
      <c r="J7" s="165">
        <f>$E8*J8+$E46*J46+$E53*J53+$E62*J62</f>
        <v>1</v>
      </c>
      <c r="K7" s="165">
        <f>$E8*K8+$E46*K46+$E53*K53+$E62*K62</f>
        <v>1</v>
      </c>
      <c r="L7" s="211"/>
      <c r="M7" s="211"/>
    </row>
    <row r="8" spans="1:21" ht="106.5" customHeight="1">
      <c r="A8" s="74" t="s">
        <v>16</v>
      </c>
      <c r="B8" s="270" t="s">
        <v>422</v>
      </c>
      <c r="C8" s="152" t="s">
        <v>423</v>
      </c>
      <c r="D8" s="152" t="s">
        <v>424</v>
      </c>
      <c r="E8" s="56">
        <v>0.8</v>
      </c>
      <c r="F8" s="56" t="s">
        <v>425</v>
      </c>
      <c r="G8" s="152" t="s">
        <v>789</v>
      </c>
      <c r="H8" s="165">
        <f>$E9*H9+$E12*H12+$E15*H15+$E18*H18+$E22*H22+$E25*H25+$E28*H28+$E31*H31+$E35*H35+$E42*H42</f>
        <v>1</v>
      </c>
      <c r="I8" s="165">
        <f>$E9*I9+$E12*I12+$E15*I15+$E18*I18+$E22*I22+$E25*I25+$E28*I28+$E31*I31+$E35*I35+$E42*I42</f>
        <v>1</v>
      </c>
      <c r="J8" s="165">
        <f>$E9*J9+$E12*J12+$E15*J15+$E18*J18+$E22*J22+$E25*J25+$E28*J28+$E31*J31+$E35*J35+$E42*J42</f>
        <v>1</v>
      </c>
      <c r="K8" s="165">
        <f>$E9*K9+$E12*K12+$E15*K15+$E18*K18+$E22*K22+$E25*K25+$E28*K28+$E31*K31+$E35*K35+$E42*K42</f>
        <v>1</v>
      </c>
      <c r="L8" s="211"/>
      <c r="M8" s="211"/>
    </row>
    <row r="9" spans="1:21" ht="135" customHeight="1">
      <c r="A9" s="74" t="s">
        <v>60</v>
      </c>
      <c r="B9" s="271"/>
      <c r="C9" s="33" t="s">
        <v>427</v>
      </c>
      <c r="D9" s="33" t="s">
        <v>428</v>
      </c>
      <c r="E9" s="101">
        <v>0.31</v>
      </c>
      <c r="F9" s="101" t="s">
        <v>952</v>
      </c>
      <c r="G9" s="152" t="s">
        <v>790</v>
      </c>
      <c r="H9" s="166">
        <v>1</v>
      </c>
      <c r="I9" s="166">
        <v>1</v>
      </c>
      <c r="J9" s="166">
        <v>1</v>
      </c>
      <c r="K9" s="166">
        <v>1</v>
      </c>
      <c r="L9" s="212"/>
      <c r="M9" s="212"/>
      <c r="T9" s="238" t="s">
        <v>899</v>
      </c>
      <c r="U9" s="238" t="s">
        <v>904</v>
      </c>
    </row>
    <row r="10" spans="1:21" ht="30" customHeight="1" outlineLevel="1">
      <c r="A10" s="158"/>
      <c r="B10" s="271"/>
      <c r="C10" s="159" t="s">
        <v>787</v>
      </c>
      <c r="D10" s="159"/>
      <c r="E10" s="174"/>
      <c r="F10" s="174"/>
      <c r="G10" s="159"/>
      <c r="H10" s="175"/>
      <c r="I10" s="175"/>
      <c r="J10" s="175"/>
      <c r="K10" s="175"/>
      <c r="L10" s="213"/>
      <c r="M10" s="213"/>
    </row>
    <row r="11" spans="1:21" ht="29.25" customHeight="1" outlineLevel="1">
      <c r="A11" s="158"/>
      <c r="B11" s="271"/>
      <c r="C11" s="159" t="s">
        <v>788</v>
      </c>
      <c r="D11" s="159"/>
      <c r="E11" s="174"/>
      <c r="F11" s="174"/>
      <c r="G11" s="159"/>
      <c r="H11" s="175"/>
      <c r="I11" s="175"/>
      <c r="J11" s="175"/>
      <c r="K11" s="175"/>
      <c r="L11" s="213"/>
      <c r="M11" s="213"/>
    </row>
    <row r="12" spans="1:21" ht="152.25" customHeight="1">
      <c r="A12" s="74" t="s">
        <v>65</v>
      </c>
      <c r="B12" s="271"/>
      <c r="C12" s="33" t="s">
        <v>431</v>
      </c>
      <c r="D12" s="177" t="s">
        <v>432</v>
      </c>
      <c r="E12" s="104">
        <v>0.31</v>
      </c>
      <c r="F12" s="101" t="s">
        <v>792</v>
      </c>
      <c r="G12" s="152" t="s">
        <v>430</v>
      </c>
      <c r="H12" s="166">
        <v>1</v>
      </c>
      <c r="I12" s="166">
        <v>1</v>
      </c>
      <c r="J12" s="166">
        <v>1</v>
      </c>
      <c r="K12" s="166">
        <v>1</v>
      </c>
      <c r="L12" s="212"/>
      <c r="M12" s="212"/>
      <c r="T12" s="238" t="s">
        <v>900</v>
      </c>
      <c r="U12" s="238" t="s">
        <v>904</v>
      </c>
    </row>
    <row r="13" spans="1:21" ht="30" customHeight="1" outlineLevel="1">
      <c r="A13" s="158"/>
      <c r="B13" s="271"/>
      <c r="C13" s="159" t="s">
        <v>791</v>
      </c>
      <c r="D13" s="159"/>
      <c r="E13" s="174"/>
      <c r="F13" s="174"/>
      <c r="G13" s="159"/>
      <c r="H13" s="175"/>
      <c r="I13" s="175"/>
      <c r="J13" s="175"/>
      <c r="K13" s="175"/>
      <c r="L13" s="213"/>
      <c r="M13" s="213"/>
    </row>
    <row r="14" spans="1:21" ht="29.25" customHeight="1" outlineLevel="1">
      <c r="A14" s="158"/>
      <c r="B14" s="271"/>
      <c r="C14" s="159" t="s">
        <v>793</v>
      </c>
      <c r="D14" s="159"/>
      <c r="E14" s="174"/>
      <c r="F14" s="174"/>
      <c r="G14" s="159"/>
      <c r="H14" s="175"/>
      <c r="I14" s="175"/>
      <c r="J14" s="175"/>
      <c r="K14" s="175"/>
      <c r="L14" s="213"/>
      <c r="M14" s="213"/>
    </row>
    <row r="15" spans="1:21" ht="132.75" customHeight="1">
      <c r="A15" s="105" t="s">
        <v>69</v>
      </c>
      <c r="B15" s="271"/>
      <c r="C15" s="182" t="s">
        <v>797</v>
      </c>
      <c r="D15" s="182" t="s">
        <v>434</v>
      </c>
      <c r="E15" s="106">
        <v>0.01</v>
      </c>
      <c r="F15" s="98" t="s">
        <v>435</v>
      </c>
      <c r="G15" s="152" t="s">
        <v>21</v>
      </c>
      <c r="H15" s="167">
        <v>1</v>
      </c>
      <c r="I15" s="167">
        <v>1</v>
      </c>
      <c r="J15" s="167">
        <v>1</v>
      </c>
      <c r="K15" s="167">
        <v>1</v>
      </c>
      <c r="L15" s="214"/>
      <c r="M15" s="214"/>
      <c r="T15" s="238" t="s">
        <v>901</v>
      </c>
      <c r="U15" s="238" t="s">
        <v>904</v>
      </c>
    </row>
    <row r="16" spans="1:21" ht="30" customHeight="1" outlineLevel="1">
      <c r="A16" s="158"/>
      <c r="B16" s="271"/>
      <c r="C16" s="159" t="s">
        <v>794</v>
      </c>
      <c r="D16" s="159"/>
      <c r="E16" s="174"/>
      <c r="F16" s="174"/>
      <c r="G16" s="159"/>
      <c r="H16" s="175"/>
      <c r="I16" s="175"/>
      <c r="J16" s="175"/>
      <c r="K16" s="175"/>
      <c r="L16" s="213"/>
      <c r="M16" s="213"/>
    </row>
    <row r="17" spans="1:21" ht="29.25" customHeight="1" outlineLevel="1">
      <c r="A17" s="158"/>
      <c r="B17" s="271"/>
      <c r="C17" s="159" t="s">
        <v>795</v>
      </c>
      <c r="D17" s="159"/>
      <c r="E17" s="174"/>
      <c r="F17" s="174"/>
      <c r="G17" s="159"/>
      <c r="H17" s="175"/>
      <c r="I17" s="175"/>
      <c r="J17" s="175"/>
      <c r="K17" s="175"/>
      <c r="L17" s="213"/>
      <c r="M17" s="213"/>
    </row>
    <row r="18" spans="1:21" ht="219" customHeight="1">
      <c r="A18" s="105" t="s">
        <v>81</v>
      </c>
      <c r="B18" s="271"/>
      <c r="C18" s="153" t="s">
        <v>436</v>
      </c>
      <c r="D18" s="182" t="s">
        <v>437</v>
      </c>
      <c r="E18" s="98">
        <v>0.01</v>
      </c>
      <c r="F18" s="98" t="s">
        <v>106</v>
      </c>
      <c r="G18" s="152" t="s">
        <v>21</v>
      </c>
      <c r="H18" s="167">
        <v>1</v>
      </c>
      <c r="I18" s="167">
        <v>1</v>
      </c>
      <c r="J18" s="167">
        <v>1</v>
      </c>
      <c r="K18" s="167">
        <v>1</v>
      </c>
      <c r="L18" s="214"/>
      <c r="M18" s="214"/>
      <c r="T18" s="238" t="s">
        <v>902</v>
      </c>
      <c r="U18" s="238" t="s">
        <v>898</v>
      </c>
    </row>
    <row r="19" spans="1:21" ht="30" customHeight="1" outlineLevel="1">
      <c r="A19" s="158"/>
      <c r="B19" s="271"/>
      <c r="C19" s="183" t="s">
        <v>798</v>
      </c>
      <c r="D19" s="159"/>
      <c r="E19" s="174"/>
      <c r="F19" s="174"/>
      <c r="G19" s="159"/>
      <c r="H19" s="175"/>
      <c r="I19" s="175"/>
      <c r="J19" s="175"/>
      <c r="K19" s="175"/>
      <c r="L19" s="213"/>
      <c r="M19" s="213"/>
    </row>
    <row r="20" spans="1:21" ht="39" customHeight="1" outlineLevel="1">
      <c r="A20" s="158"/>
      <c r="B20" s="271"/>
      <c r="C20" s="183" t="s">
        <v>799</v>
      </c>
      <c r="D20" s="159"/>
      <c r="E20" s="174"/>
      <c r="F20" s="174"/>
      <c r="G20" s="159"/>
      <c r="H20" s="175"/>
      <c r="I20" s="175"/>
      <c r="J20" s="175"/>
      <c r="K20" s="175"/>
      <c r="L20" s="213"/>
      <c r="M20" s="213"/>
    </row>
    <row r="21" spans="1:21" ht="28.5" customHeight="1" outlineLevel="1">
      <c r="A21" s="158"/>
      <c r="B21" s="271"/>
      <c r="C21" s="184" t="s">
        <v>800</v>
      </c>
      <c r="D21" s="185"/>
      <c r="E21" s="186"/>
      <c r="F21" s="174"/>
      <c r="G21" s="159"/>
      <c r="H21" s="175"/>
      <c r="I21" s="175"/>
      <c r="J21" s="175"/>
      <c r="K21" s="175"/>
      <c r="L21" s="213"/>
      <c r="M21" s="213"/>
    </row>
    <row r="22" spans="1:21" ht="184.5" customHeight="1">
      <c r="A22" s="74" t="s">
        <v>86</v>
      </c>
      <c r="B22" s="271"/>
      <c r="C22" s="187" t="s">
        <v>804</v>
      </c>
      <c r="D22" s="187" t="s">
        <v>439</v>
      </c>
      <c r="E22" s="108">
        <v>0.31</v>
      </c>
      <c r="F22" s="188" t="s">
        <v>801</v>
      </c>
      <c r="G22" s="152" t="s">
        <v>440</v>
      </c>
      <c r="H22" s="166">
        <v>1</v>
      </c>
      <c r="I22" s="166">
        <v>1</v>
      </c>
      <c r="J22" s="166">
        <v>1</v>
      </c>
      <c r="K22" s="166">
        <v>1</v>
      </c>
      <c r="L22" s="212"/>
      <c r="M22" s="212"/>
      <c r="T22" s="238" t="s">
        <v>903</v>
      </c>
      <c r="U22" s="238" t="s">
        <v>904</v>
      </c>
    </row>
    <row r="23" spans="1:21" ht="28.5" customHeight="1" outlineLevel="1">
      <c r="A23" s="183"/>
      <c r="B23" s="271"/>
      <c r="C23" s="183" t="s">
        <v>805</v>
      </c>
      <c r="D23" s="183"/>
      <c r="E23" s="183"/>
      <c r="F23" s="183"/>
      <c r="G23" s="183"/>
      <c r="H23" s="183"/>
      <c r="I23" s="183"/>
      <c r="J23" s="183"/>
      <c r="K23" s="183"/>
      <c r="L23" s="215"/>
      <c r="M23" s="215"/>
    </row>
    <row r="24" spans="1:21" ht="39.75" customHeight="1" outlineLevel="1">
      <c r="A24" s="183"/>
      <c r="B24" s="271"/>
      <c r="C24" s="183" t="s">
        <v>802</v>
      </c>
      <c r="D24" s="183"/>
      <c r="E24" s="183"/>
      <c r="F24" s="183"/>
      <c r="G24" s="183"/>
      <c r="H24" s="183"/>
      <c r="I24" s="183"/>
      <c r="J24" s="183"/>
      <c r="K24" s="183"/>
      <c r="L24" s="215"/>
      <c r="M24" s="215"/>
    </row>
    <row r="25" spans="1:21" ht="154.5" customHeight="1">
      <c r="A25" s="105" t="s">
        <v>98</v>
      </c>
      <c r="B25" s="271"/>
      <c r="C25" s="182" t="s">
        <v>803</v>
      </c>
      <c r="D25" s="182" t="s">
        <v>442</v>
      </c>
      <c r="E25" s="106">
        <v>0.01</v>
      </c>
      <c r="F25" s="195" t="s">
        <v>808</v>
      </c>
      <c r="G25" s="152" t="s">
        <v>132</v>
      </c>
      <c r="H25" s="168">
        <v>1</v>
      </c>
      <c r="I25" s="168">
        <v>1</v>
      </c>
      <c r="J25" s="168">
        <v>1</v>
      </c>
      <c r="K25" s="168">
        <v>1</v>
      </c>
      <c r="L25" s="216"/>
      <c r="M25" s="216"/>
      <c r="T25" s="238" t="s">
        <v>905</v>
      </c>
      <c r="U25" s="238" t="s">
        <v>898</v>
      </c>
    </row>
    <row r="26" spans="1:21" ht="27.75" customHeight="1" outlineLevel="1">
      <c r="A26" s="183"/>
      <c r="B26" s="271"/>
      <c r="C26" s="183" t="s">
        <v>806</v>
      </c>
      <c r="D26" s="183"/>
      <c r="E26" s="183"/>
      <c r="F26" s="183"/>
      <c r="G26" s="183"/>
      <c r="H26" s="183"/>
      <c r="I26" s="183"/>
      <c r="J26" s="183"/>
      <c r="K26" s="183"/>
      <c r="L26" s="215"/>
      <c r="M26" s="215"/>
    </row>
    <row r="27" spans="1:21" ht="54" customHeight="1" outlineLevel="1">
      <c r="A27" s="183"/>
      <c r="B27" s="271"/>
      <c r="C27" s="194" t="s">
        <v>807</v>
      </c>
      <c r="D27" s="183"/>
      <c r="E27" s="183"/>
      <c r="F27" s="183"/>
      <c r="G27" s="183"/>
      <c r="H27" s="183"/>
      <c r="I27" s="183"/>
      <c r="J27" s="183"/>
      <c r="K27" s="183"/>
      <c r="L27" s="215"/>
      <c r="M27" s="215"/>
    </row>
    <row r="28" spans="1:21" ht="113.25" customHeight="1">
      <c r="A28" s="105" t="s">
        <v>103</v>
      </c>
      <c r="B28" s="271"/>
      <c r="C28" s="153" t="s">
        <v>443</v>
      </c>
      <c r="D28" s="182" t="s">
        <v>83</v>
      </c>
      <c r="E28" s="98">
        <v>0.01</v>
      </c>
      <c r="F28" s="196" t="s">
        <v>810</v>
      </c>
      <c r="G28" s="152" t="s">
        <v>132</v>
      </c>
      <c r="H28" s="167">
        <v>1</v>
      </c>
      <c r="I28" s="167">
        <v>1</v>
      </c>
      <c r="J28" s="167">
        <v>1</v>
      </c>
      <c r="K28" s="167">
        <v>1</v>
      </c>
      <c r="L28" s="214"/>
      <c r="M28" s="214"/>
      <c r="T28" s="238" t="s">
        <v>906</v>
      </c>
      <c r="U28" s="238" t="s">
        <v>898</v>
      </c>
    </row>
    <row r="29" spans="1:21" ht="26.25" customHeight="1" outlineLevel="1">
      <c r="A29" s="183"/>
      <c r="B29" s="271"/>
      <c r="C29" s="183" t="s">
        <v>809</v>
      </c>
      <c r="D29" s="183"/>
      <c r="E29" s="183"/>
      <c r="F29" s="183"/>
      <c r="G29" s="183"/>
      <c r="H29" s="183"/>
      <c r="I29" s="183"/>
      <c r="J29" s="183"/>
      <c r="K29" s="183"/>
      <c r="L29" s="215"/>
      <c r="M29" s="215"/>
    </row>
    <row r="30" spans="1:21" ht="38.25" customHeight="1" outlineLevel="1">
      <c r="A30" s="183"/>
      <c r="B30" s="271"/>
      <c r="C30" s="194" t="s">
        <v>811</v>
      </c>
      <c r="D30" s="183"/>
      <c r="E30" s="183"/>
      <c r="F30" s="183"/>
      <c r="G30" s="183"/>
      <c r="H30" s="183"/>
      <c r="I30" s="183"/>
      <c r="J30" s="183"/>
      <c r="K30" s="183"/>
      <c r="L30" s="215"/>
      <c r="M30" s="215"/>
    </row>
    <row r="31" spans="1:21" ht="118.5" customHeight="1">
      <c r="A31" s="74" t="s">
        <v>115</v>
      </c>
      <c r="B31" s="271"/>
      <c r="C31" s="182" t="s">
        <v>444</v>
      </c>
      <c r="D31" s="182" t="s">
        <v>445</v>
      </c>
      <c r="E31" s="98">
        <v>0.01</v>
      </c>
      <c r="F31" s="196" t="s">
        <v>815</v>
      </c>
      <c r="G31" s="152" t="s">
        <v>132</v>
      </c>
      <c r="H31" s="167">
        <v>1</v>
      </c>
      <c r="I31" s="167">
        <v>1</v>
      </c>
      <c r="J31" s="167">
        <v>1</v>
      </c>
      <c r="K31" s="167">
        <v>1</v>
      </c>
      <c r="L31" s="214"/>
      <c r="M31" s="214"/>
      <c r="T31" s="238" t="s">
        <v>907</v>
      </c>
      <c r="U31" s="238" t="s">
        <v>904</v>
      </c>
    </row>
    <row r="32" spans="1:21" ht="26.25" customHeight="1" outlineLevel="1">
      <c r="A32" s="183"/>
      <c r="B32" s="271"/>
      <c r="C32" s="183" t="s">
        <v>812</v>
      </c>
      <c r="D32" s="183"/>
      <c r="E32" s="183"/>
      <c r="F32" s="183"/>
      <c r="G32" s="183"/>
      <c r="H32" s="183"/>
      <c r="I32" s="183"/>
      <c r="J32" s="183"/>
      <c r="K32" s="183"/>
      <c r="L32" s="215"/>
      <c r="M32" s="215"/>
    </row>
    <row r="33" spans="1:21" ht="26.25" customHeight="1" outlineLevel="1">
      <c r="A33" s="183"/>
      <c r="B33" s="271"/>
      <c r="C33" s="183" t="s">
        <v>813</v>
      </c>
      <c r="D33" s="183"/>
      <c r="E33" s="183"/>
      <c r="F33" s="183"/>
      <c r="G33" s="183"/>
      <c r="H33" s="183"/>
      <c r="I33" s="183"/>
      <c r="J33" s="183"/>
      <c r="K33" s="183"/>
      <c r="L33" s="215"/>
      <c r="M33" s="215"/>
    </row>
    <row r="34" spans="1:21" ht="26.25" customHeight="1" outlineLevel="1">
      <c r="A34" s="183"/>
      <c r="B34" s="271"/>
      <c r="C34" s="194" t="s">
        <v>814</v>
      </c>
      <c r="D34" s="183"/>
      <c r="E34" s="183"/>
      <c r="F34" s="183"/>
      <c r="G34" s="183"/>
      <c r="H34" s="183"/>
      <c r="I34" s="183"/>
      <c r="J34" s="183"/>
      <c r="K34" s="183"/>
      <c r="L34" s="215"/>
      <c r="M34" s="215"/>
    </row>
    <row r="35" spans="1:21" ht="108" customHeight="1">
      <c r="A35" s="105" t="s">
        <v>119</v>
      </c>
      <c r="B35" s="271"/>
      <c r="C35" s="153" t="s">
        <v>447</v>
      </c>
      <c r="D35" s="182" t="s">
        <v>226</v>
      </c>
      <c r="E35" s="98">
        <v>0.01</v>
      </c>
      <c r="F35" s="196" t="s">
        <v>818</v>
      </c>
      <c r="G35" s="152" t="s">
        <v>132</v>
      </c>
      <c r="H35" s="167">
        <v>1</v>
      </c>
      <c r="I35" s="167">
        <v>1</v>
      </c>
      <c r="J35" s="167">
        <v>1</v>
      </c>
      <c r="K35" s="167">
        <v>1</v>
      </c>
      <c r="L35" s="214"/>
      <c r="M35" s="214"/>
      <c r="T35" s="238" t="s">
        <v>908</v>
      </c>
      <c r="U35" s="238" t="s">
        <v>898</v>
      </c>
    </row>
    <row r="36" spans="1:21" ht="35.25" customHeight="1" outlineLevel="1">
      <c r="A36" s="183"/>
      <c r="B36" s="271"/>
      <c r="C36" s="183" t="s">
        <v>817</v>
      </c>
      <c r="D36" s="183"/>
      <c r="E36" s="183"/>
      <c r="F36" s="183"/>
      <c r="G36" s="183"/>
      <c r="H36" s="183"/>
      <c r="I36" s="183"/>
      <c r="J36" s="183"/>
      <c r="K36" s="183"/>
      <c r="L36" s="215"/>
      <c r="M36" s="215"/>
    </row>
    <row r="37" spans="1:21" ht="35.25" customHeight="1" outlineLevel="1">
      <c r="A37" s="183"/>
      <c r="B37" s="271"/>
      <c r="C37" s="183" t="s">
        <v>816</v>
      </c>
      <c r="D37" s="183"/>
      <c r="E37" s="183"/>
      <c r="F37" s="183"/>
      <c r="G37" s="183"/>
      <c r="H37" s="183"/>
      <c r="I37" s="183"/>
      <c r="J37" s="183"/>
      <c r="K37" s="183"/>
      <c r="L37" s="215"/>
      <c r="M37" s="215"/>
    </row>
    <row r="38" spans="1:21" ht="35.25" customHeight="1" outlineLevel="1">
      <c r="A38" s="183"/>
      <c r="B38" s="271"/>
      <c r="C38" s="183" t="s">
        <v>819</v>
      </c>
      <c r="D38" s="183"/>
      <c r="E38" s="183"/>
      <c r="F38" s="183"/>
      <c r="G38" s="183"/>
      <c r="H38" s="183"/>
      <c r="I38" s="183"/>
      <c r="J38" s="183"/>
      <c r="K38" s="183"/>
      <c r="L38" s="215"/>
      <c r="M38" s="215"/>
    </row>
    <row r="39" spans="1:21" ht="35.25" customHeight="1" outlineLevel="1">
      <c r="A39" s="183"/>
      <c r="B39" s="271"/>
      <c r="C39" s="183" t="s">
        <v>820</v>
      </c>
      <c r="D39" s="183"/>
      <c r="E39" s="183"/>
      <c r="F39" s="183"/>
      <c r="G39" s="183"/>
      <c r="H39" s="183"/>
      <c r="I39" s="183"/>
      <c r="J39" s="183"/>
      <c r="K39" s="183"/>
      <c r="L39" s="215"/>
      <c r="M39" s="215"/>
    </row>
    <row r="40" spans="1:21" ht="35.25" customHeight="1" outlineLevel="1">
      <c r="A40" s="183"/>
      <c r="B40" s="271"/>
      <c r="C40" s="183" t="s">
        <v>821</v>
      </c>
      <c r="D40" s="183"/>
      <c r="E40" s="183"/>
      <c r="F40" s="183"/>
      <c r="G40" s="183"/>
      <c r="H40" s="183"/>
      <c r="I40" s="183"/>
      <c r="J40" s="183"/>
      <c r="K40" s="183"/>
      <c r="L40" s="215"/>
      <c r="M40" s="215"/>
    </row>
    <row r="41" spans="1:21" ht="35.25" customHeight="1" outlineLevel="1">
      <c r="A41" s="183"/>
      <c r="B41" s="271"/>
      <c r="C41" s="183" t="s">
        <v>822</v>
      </c>
      <c r="D41" s="183"/>
      <c r="E41" s="183"/>
      <c r="F41" s="183"/>
      <c r="G41" s="183"/>
      <c r="H41" s="183"/>
      <c r="I41" s="183"/>
      <c r="J41" s="183"/>
      <c r="K41" s="183"/>
      <c r="L41" s="215"/>
      <c r="M41" s="215"/>
    </row>
    <row r="42" spans="1:21" ht="153.75" customHeight="1">
      <c r="A42" s="105" t="s">
        <v>262</v>
      </c>
      <c r="B42" s="271"/>
      <c r="C42" s="182" t="s">
        <v>448</v>
      </c>
      <c r="D42" s="182" t="s">
        <v>449</v>
      </c>
      <c r="E42" s="98">
        <v>0.01</v>
      </c>
      <c r="F42" s="196" t="s">
        <v>823</v>
      </c>
      <c r="G42" s="152" t="s">
        <v>132</v>
      </c>
      <c r="H42" s="169">
        <v>1</v>
      </c>
      <c r="I42" s="169">
        <v>1</v>
      </c>
      <c r="J42" s="169">
        <v>1</v>
      </c>
      <c r="K42" s="169">
        <v>1</v>
      </c>
      <c r="L42" s="216"/>
      <c r="M42" s="216"/>
      <c r="T42" s="238" t="s">
        <v>909</v>
      </c>
      <c r="U42" s="238" t="s">
        <v>904</v>
      </c>
    </row>
    <row r="43" spans="1:21" ht="29.25" customHeight="1" outlineLevel="1">
      <c r="A43" s="183"/>
      <c r="B43" s="180"/>
      <c r="C43" s="183" t="s">
        <v>824</v>
      </c>
      <c r="D43" s="183"/>
      <c r="E43" s="183"/>
      <c r="F43" s="183"/>
      <c r="G43" s="183"/>
      <c r="H43" s="183"/>
      <c r="I43" s="183"/>
      <c r="J43" s="183"/>
      <c r="K43" s="183"/>
      <c r="L43" s="215"/>
      <c r="M43" s="215"/>
    </row>
    <row r="44" spans="1:21" ht="30" customHeight="1" outlineLevel="1">
      <c r="A44" s="183"/>
      <c r="B44" s="180"/>
      <c r="C44" s="183" t="s">
        <v>825</v>
      </c>
      <c r="D44" s="183"/>
      <c r="E44" s="183"/>
      <c r="F44" s="183"/>
      <c r="G44" s="183"/>
      <c r="H44" s="183"/>
      <c r="I44" s="183"/>
      <c r="J44" s="183"/>
      <c r="K44" s="183"/>
      <c r="L44" s="215"/>
      <c r="M44" s="215"/>
    </row>
    <row r="45" spans="1:21" ht="39.75" customHeight="1" outlineLevel="1">
      <c r="A45" s="183"/>
      <c r="B45" s="180"/>
      <c r="C45" s="183" t="s">
        <v>826</v>
      </c>
      <c r="D45" s="183"/>
      <c r="E45" s="183"/>
      <c r="F45" s="183"/>
      <c r="G45" s="183"/>
      <c r="H45" s="183"/>
      <c r="I45" s="183"/>
      <c r="J45" s="183"/>
      <c r="K45" s="183"/>
      <c r="L45" s="215"/>
      <c r="M45" s="215"/>
    </row>
    <row r="46" spans="1:21" ht="81" customHeight="1">
      <c r="A46" s="41" t="s">
        <v>22</v>
      </c>
      <c r="B46" s="248" t="s">
        <v>451</v>
      </c>
      <c r="C46" s="152" t="s">
        <v>452</v>
      </c>
      <c r="D46" s="152" t="s">
        <v>453</v>
      </c>
      <c r="E46" s="56">
        <v>0.03</v>
      </c>
      <c r="F46" s="109" t="s">
        <v>454</v>
      </c>
      <c r="G46" s="152" t="s">
        <v>455</v>
      </c>
      <c r="H46" s="170">
        <f>$E47*H47+$E50*H50</f>
        <v>1</v>
      </c>
      <c r="I46" s="170">
        <f>$E47*I47+$E50*I50</f>
        <v>1</v>
      </c>
      <c r="J46" s="170">
        <f>$E47*J47+$E50*J50</f>
        <v>1</v>
      </c>
      <c r="K46" s="170">
        <f>$E47*K47+$E50*K50</f>
        <v>1</v>
      </c>
      <c r="L46" s="211"/>
      <c r="M46" s="211"/>
    </row>
    <row r="47" spans="1:21" ht="123" customHeight="1">
      <c r="A47" s="41" t="s">
        <v>128</v>
      </c>
      <c r="B47" s="251"/>
      <c r="C47" s="197" t="s">
        <v>456</v>
      </c>
      <c r="D47" s="197" t="s">
        <v>457</v>
      </c>
      <c r="E47" s="56">
        <v>0.5</v>
      </c>
      <c r="F47" s="195" t="s">
        <v>827</v>
      </c>
      <c r="G47" s="152" t="s">
        <v>64</v>
      </c>
      <c r="H47" s="167">
        <v>1</v>
      </c>
      <c r="I47" s="167">
        <v>1</v>
      </c>
      <c r="J47" s="167">
        <v>1</v>
      </c>
      <c r="K47" s="167">
        <v>1</v>
      </c>
      <c r="L47" s="214"/>
      <c r="M47" s="214"/>
      <c r="T47" s="238" t="s">
        <v>911</v>
      </c>
      <c r="U47" s="238" t="s">
        <v>904</v>
      </c>
    </row>
    <row r="48" spans="1:21" ht="26.25" customHeight="1" outlineLevel="1">
      <c r="A48" s="183"/>
      <c r="B48" s="251"/>
      <c r="C48" s="183" t="s">
        <v>829</v>
      </c>
      <c r="D48" s="183"/>
      <c r="E48" s="183"/>
      <c r="F48" s="183"/>
      <c r="G48" s="183"/>
      <c r="H48" s="183"/>
      <c r="I48" s="183"/>
      <c r="J48" s="183"/>
      <c r="K48" s="183"/>
      <c r="L48" s="215"/>
      <c r="M48" s="215"/>
    </row>
    <row r="49" spans="1:21" ht="27.75" customHeight="1" outlineLevel="1">
      <c r="A49" s="183"/>
      <c r="B49" s="251"/>
      <c r="C49" s="183" t="s">
        <v>828</v>
      </c>
      <c r="D49" s="183"/>
      <c r="E49" s="183"/>
      <c r="F49" s="183"/>
      <c r="G49" s="183"/>
      <c r="H49" s="183"/>
      <c r="I49" s="183"/>
      <c r="J49" s="183"/>
      <c r="K49" s="183"/>
      <c r="L49" s="215"/>
      <c r="M49" s="215"/>
    </row>
    <row r="50" spans="1:21" ht="187.5" customHeight="1">
      <c r="A50" s="41" t="s">
        <v>133</v>
      </c>
      <c r="B50" s="249"/>
      <c r="C50" s="197" t="s">
        <v>459</v>
      </c>
      <c r="D50" s="197" t="s">
        <v>460</v>
      </c>
      <c r="E50" s="56">
        <v>0.5</v>
      </c>
      <c r="F50" s="195" t="s">
        <v>831</v>
      </c>
      <c r="G50" s="152" t="s">
        <v>21</v>
      </c>
      <c r="H50" s="167">
        <v>1</v>
      </c>
      <c r="I50" s="167">
        <v>1</v>
      </c>
      <c r="J50" s="167">
        <v>1</v>
      </c>
      <c r="K50" s="167">
        <v>1</v>
      </c>
      <c r="L50" s="214"/>
      <c r="M50" s="214"/>
      <c r="T50" s="238" t="s">
        <v>912</v>
      </c>
      <c r="U50" s="238" t="s">
        <v>904</v>
      </c>
    </row>
    <row r="51" spans="1:21" ht="30" customHeight="1" outlineLevel="1">
      <c r="A51" s="183"/>
      <c r="B51" s="178"/>
      <c r="C51" s="183" t="s">
        <v>830</v>
      </c>
      <c r="D51" s="183"/>
      <c r="E51" s="183"/>
      <c r="F51" s="183"/>
      <c r="G51" s="183"/>
      <c r="H51" s="183"/>
      <c r="I51" s="183"/>
      <c r="J51" s="183"/>
      <c r="K51" s="183"/>
      <c r="L51" s="215"/>
      <c r="M51" s="215"/>
    </row>
    <row r="52" spans="1:21" ht="36.75" customHeight="1" outlineLevel="1">
      <c r="A52" s="183"/>
      <c r="B52" s="178"/>
      <c r="C52" s="183" t="s">
        <v>832</v>
      </c>
      <c r="D52" s="183"/>
      <c r="E52" s="183"/>
      <c r="F52" s="183"/>
      <c r="G52" s="183"/>
      <c r="H52" s="183"/>
      <c r="I52" s="183"/>
      <c r="J52" s="183"/>
      <c r="K52" s="183"/>
      <c r="L52" s="215"/>
      <c r="M52" s="215"/>
    </row>
    <row r="53" spans="1:21" ht="54.75" customHeight="1">
      <c r="A53" s="41" t="s">
        <v>27</v>
      </c>
      <c r="B53" s="247" t="s">
        <v>462</v>
      </c>
      <c r="C53" s="112" t="s">
        <v>463</v>
      </c>
      <c r="D53" s="155" t="s">
        <v>464</v>
      </c>
      <c r="E53" s="113">
        <v>0.15</v>
      </c>
      <c r="F53" s="114" t="s">
        <v>465</v>
      </c>
      <c r="G53" s="152" t="s">
        <v>466</v>
      </c>
      <c r="H53" s="165">
        <f>$E54*H54+$E58*H58</f>
        <v>1</v>
      </c>
      <c r="I53" s="165">
        <f>$E54*I54+$E58*I58</f>
        <v>1</v>
      </c>
      <c r="J53" s="165">
        <f>$E54*J54+$E58*J58</f>
        <v>1</v>
      </c>
      <c r="K53" s="165">
        <f>$E54*K54+$E58*K58</f>
        <v>1</v>
      </c>
      <c r="L53" s="211"/>
      <c r="M53" s="211"/>
    </row>
    <row r="54" spans="1:21" ht="89.25" customHeight="1">
      <c r="A54" s="41" t="s">
        <v>467</v>
      </c>
      <c r="B54" s="252"/>
      <c r="C54" s="152" t="s">
        <v>468</v>
      </c>
      <c r="D54" s="197" t="s">
        <v>469</v>
      </c>
      <c r="E54" s="56">
        <v>0.05</v>
      </c>
      <c r="F54" s="195" t="s">
        <v>838</v>
      </c>
      <c r="G54" s="152" t="s">
        <v>132</v>
      </c>
      <c r="H54" s="167">
        <v>1</v>
      </c>
      <c r="I54" s="167">
        <v>1</v>
      </c>
      <c r="J54" s="167">
        <v>1</v>
      </c>
      <c r="K54" s="167">
        <v>1</v>
      </c>
      <c r="L54" s="214"/>
      <c r="M54" s="214"/>
      <c r="T54" s="238" t="s">
        <v>940</v>
      </c>
      <c r="U54" s="238" t="s">
        <v>898</v>
      </c>
    </row>
    <row r="55" spans="1:21" ht="27.75" customHeight="1" outlineLevel="1">
      <c r="A55" s="183"/>
      <c r="B55" s="252"/>
      <c r="C55" s="183" t="s">
        <v>833</v>
      </c>
      <c r="D55" s="183"/>
      <c r="E55" s="183"/>
      <c r="F55" s="183"/>
      <c r="G55" s="183"/>
      <c r="H55" s="183"/>
      <c r="I55" s="183"/>
      <c r="J55" s="183"/>
      <c r="K55" s="183"/>
      <c r="L55" s="215"/>
      <c r="M55" s="215"/>
    </row>
    <row r="56" spans="1:21" ht="30" customHeight="1" outlineLevel="1">
      <c r="A56" s="183"/>
      <c r="B56" s="252"/>
      <c r="C56" s="183" t="s">
        <v>834</v>
      </c>
      <c r="D56" s="183"/>
      <c r="E56" s="183"/>
      <c r="F56" s="183"/>
      <c r="G56" s="183"/>
      <c r="H56" s="183"/>
      <c r="I56" s="183"/>
      <c r="J56" s="183"/>
      <c r="K56" s="183"/>
      <c r="L56" s="215"/>
      <c r="M56" s="215"/>
    </row>
    <row r="57" spans="1:21" ht="34.5" customHeight="1" outlineLevel="1">
      <c r="A57" s="183"/>
      <c r="B57" s="252"/>
      <c r="C57" s="183" t="s">
        <v>835</v>
      </c>
      <c r="D57" s="183"/>
      <c r="E57" s="183"/>
      <c r="F57" s="183"/>
      <c r="G57" s="183"/>
      <c r="H57" s="183"/>
      <c r="I57" s="183"/>
      <c r="J57" s="183"/>
      <c r="K57" s="183"/>
      <c r="L57" s="215"/>
      <c r="M57" s="215"/>
    </row>
    <row r="58" spans="1:21" ht="135.75" customHeight="1">
      <c r="A58" s="41" t="s">
        <v>471</v>
      </c>
      <c r="B58" s="252"/>
      <c r="C58" s="197" t="s">
        <v>472</v>
      </c>
      <c r="D58" s="197" t="s">
        <v>473</v>
      </c>
      <c r="E58" s="56">
        <v>0.95</v>
      </c>
      <c r="F58" s="198" t="s">
        <v>839</v>
      </c>
      <c r="G58" s="152" t="s">
        <v>64</v>
      </c>
      <c r="H58" s="167">
        <v>1</v>
      </c>
      <c r="I58" s="167">
        <v>1</v>
      </c>
      <c r="J58" s="167">
        <v>1</v>
      </c>
      <c r="K58" s="167">
        <v>1</v>
      </c>
      <c r="L58" s="214"/>
      <c r="M58" s="214"/>
      <c r="T58" s="238" t="s">
        <v>941</v>
      </c>
      <c r="U58" s="238" t="s">
        <v>898</v>
      </c>
    </row>
    <row r="59" spans="1:21" ht="32.25" customHeight="1" outlineLevel="1">
      <c r="A59" s="183"/>
      <c r="B59" s="179"/>
      <c r="C59" s="183" t="s">
        <v>836</v>
      </c>
      <c r="D59" s="183"/>
      <c r="E59" s="183"/>
      <c r="F59" s="183"/>
      <c r="G59" s="183"/>
      <c r="H59" s="183"/>
      <c r="I59" s="183"/>
      <c r="J59" s="183"/>
      <c r="K59" s="183"/>
      <c r="L59" s="215"/>
      <c r="M59" s="215"/>
    </row>
    <row r="60" spans="1:21" ht="32.25" customHeight="1" outlineLevel="1">
      <c r="A60" s="183"/>
      <c r="B60" s="179"/>
      <c r="C60" s="183" t="s">
        <v>837</v>
      </c>
      <c r="D60" s="183"/>
      <c r="E60" s="183"/>
      <c r="F60" s="183"/>
      <c r="G60" s="183"/>
      <c r="H60" s="183"/>
      <c r="I60" s="183"/>
      <c r="J60" s="183"/>
      <c r="K60" s="183"/>
      <c r="L60" s="215"/>
      <c r="M60" s="215"/>
    </row>
    <row r="61" spans="1:21" ht="32.25" customHeight="1" outlineLevel="1">
      <c r="A61" s="183"/>
      <c r="B61" s="179"/>
      <c r="C61" s="183" t="s">
        <v>840</v>
      </c>
      <c r="D61" s="183"/>
      <c r="E61" s="183"/>
      <c r="F61" s="183"/>
      <c r="G61" s="183"/>
      <c r="H61" s="183"/>
      <c r="I61" s="183"/>
      <c r="J61" s="183"/>
      <c r="K61" s="183"/>
      <c r="L61" s="215"/>
      <c r="M61" s="215"/>
    </row>
    <row r="62" spans="1:21" ht="51" customHeight="1">
      <c r="A62" s="41" t="s">
        <v>141</v>
      </c>
      <c r="B62" s="247" t="s">
        <v>475</v>
      </c>
      <c r="C62" s="153" t="s">
        <v>476</v>
      </c>
      <c r="D62" s="153" t="s">
        <v>477</v>
      </c>
      <c r="E62" s="56">
        <v>0.02</v>
      </c>
      <c r="F62" s="56" t="s">
        <v>478</v>
      </c>
      <c r="G62" s="152" t="s">
        <v>479</v>
      </c>
      <c r="H62" s="165">
        <f>$E63*H63+$E67*H67</f>
        <v>1</v>
      </c>
      <c r="I62" s="165">
        <f>$E63*I63+$E67*I67</f>
        <v>1</v>
      </c>
      <c r="J62" s="165">
        <f>$E63*J63+$E67*J67</f>
        <v>1</v>
      </c>
      <c r="K62" s="165">
        <f>$E63*K63+$E67*K67</f>
        <v>1</v>
      </c>
      <c r="L62" s="211"/>
      <c r="M62" s="211"/>
    </row>
    <row r="63" spans="1:21" ht="88.5" customHeight="1">
      <c r="A63" s="41" t="s">
        <v>480</v>
      </c>
      <c r="B63" s="252"/>
      <c r="C63" s="153" t="s">
        <v>481</v>
      </c>
      <c r="D63" s="153" t="s">
        <v>482</v>
      </c>
      <c r="E63" s="56">
        <v>0.5</v>
      </c>
      <c r="F63" s="56" t="s">
        <v>842</v>
      </c>
      <c r="G63" s="152" t="s">
        <v>21</v>
      </c>
      <c r="H63" s="167">
        <v>1</v>
      </c>
      <c r="I63" s="167">
        <v>1</v>
      </c>
      <c r="J63" s="167">
        <v>1</v>
      </c>
      <c r="K63" s="167">
        <v>1</v>
      </c>
      <c r="L63" s="214"/>
      <c r="M63" s="214"/>
      <c r="T63" s="238" t="s">
        <v>942</v>
      </c>
      <c r="U63" s="238" t="s">
        <v>904</v>
      </c>
    </row>
    <row r="64" spans="1:21" ht="31.5" customHeight="1" outlineLevel="1">
      <c r="A64" s="183"/>
      <c r="B64" s="252"/>
      <c r="C64" s="183" t="s">
        <v>841</v>
      </c>
      <c r="D64" s="183"/>
      <c r="E64" s="183"/>
      <c r="F64" s="183"/>
      <c r="G64" s="183"/>
      <c r="H64" s="183"/>
      <c r="I64" s="183"/>
      <c r="J64" s="183"/>
      <c r="K64" s="183"/>
      <c r="L64" s="215"/>
      <c r="M64" s="215"/>
    </row>
    <row r="65" spans="1:21" ht="31.5" customHeight="1" outlineLevel="1">
      <c r="A65" s="183"/>
      <c r="B65" s="252"/>
      <c r="C65" s="183" t="s">
        <v>844</v>
      </c>
      <c r="D65" s="183"/>
      <c r="E65" s="183"/>
      <c r="F65" s="183"/>
      <c r="G65" s="183"/>
      <c r="H65" s="183"/>
      <c r="I65" s="183"/>
      <c r="J65" s="183"/>
      <c r="K65" s="183"/>
      <c r="L65" s="215"/>
      <c r="M65" s="215"/>
    </row>
    <row r="66" spans="1:21" ht="31.5" customHeight="1" outlineLevel="1">
      <c r="A66" s="183"/>
      <c r="B66" s="252"/>
      <c r="C66" s="183" t="s">
        <v>843</v>
      </c>
      <c r="D66" s="183"/>
      <c r="E66" s="183"/>
      <c r="F66" s="183"/>
      <c r="G66" s="183"/>
      <c r="H66" s="183"/>
      <c r="I66" s="183"/>
      <c r="J66" s="183"/>
      <c r="K66" s="183"/>
      <c r="L66" s="215"/>
      <c r="M66" s="215"/>
    </row>
    <row r="67" spans="1:21" ht="73.5" customHeight="1">
      <c r="A67" s="41" t="s">
        <v>484</v>
      </c>
      <c r="B67" s="252"/>
      <c r="C67" s="152" t="s">
        <v>485</v>
      </c>
      <c r="D67" s="152" t="s">
        <v>486</v>
      </c>
      <c r="E67" s="56">
        <v>0.5</v>
      </c>
      <c r="F67" s="56" t="s">
        <v>845</v>
      </c>
      <c r="G67" s="152" t="s">
        <v>21</v>
      </c>
      <c r="H67" s="167">
        <v>1</v>
      </c>
      <c r="I67" s="167">
        <v>1</v>
      </c>
      <c r="J67" s="167">
        <v>1</v>
      </c>
      <c r="K67" s="167">
        <v>1</v>
      </c>
      <c r="L67" s="214"/>
      <c r="M67" s="214"/>
      <c r="T67" s="238" t="s">
        <v>943</v>
      </c>
      <c r="U67" s="238" t="s">
        <v>904</v>
      </c>
    </row>
    <row r="68" spans="1:21" ht="29.25" customHeight="1" outlineLevel="1">
      <c r="A68" s="183"/>
      <c r="B68" s="190"/>
      <c r="C68" s="183" t="s">
        <v>847</v>
      </c>
      <c r="D68" s="183"/>
      <c r="E68" s="183"/>
      <c r="F68" s="183"/>
      <c r="G68" s="183"/>
      <c r="H68" s="183"/>
      <c r="I68" s="183"/>
      <c r="J68" s="183"/>
      <c r="K68" s="183"/>
      <c r="L68" s="215"/>
      <c r="M68" s="215"/>
    </row>
    <row r="69" spans="1:21" ht="35.25" customHeight="1" outlineLevel="1">
      <c r="A69" s="183"/>
      <c r="B69" s="190"/>
      <c r="C69" s="183" t="s">
        <v>846</v>
      </c>
      <c r="D69" s="183"/>
      <c r="E69" s="183"/>
      <c r="F69" s="183"/>
      <c r="G69" s="183"/>
      <c r="H69" s="183"/>
      <c r="I69" s="183"/>
      <c r="J69" s="183"/>
      <c r="K69" s="183"/>
      <c r="L69" s="215"/>
      <c r="M69" s="215"/>
    </row>
    <row r="70" spans="1:21" ht="52.5" customHeight="1">
      <c r="A70" s="62" t="s">
        <v>211</v>
      </c>
      <c r="B70" s="248" t="s">
        <v>488</v>
      </c>
      <c r="C70" s="152" t="s">
        <v>489</v>
      </c>
      <c r="D70" s="152" t="s">
        <v>490</v>
      </c>
      <c r="E70" s="56">
        <v>0.06</v>
      </c>
      <c r="F70" s="56" t="s">
        <v>491</v>
      </c>
      <c r="G70" s="152" t="s">
        <v>492</v>
      </c>
      <c r="H70" s="165">
        <f>$E71*H71+$E75*H75</f>
        <v>1</v>
      </c>
      <c r="I70" s="165">
        <f>$E71*I71+$E75*I75</f>
        <v>1</v>
      </c>
      <c r="J70" s="165">
        <f>$E71*J71+$E75*J75</f>
        <v>1</v>
      </c>
      <c r="K70" s="165">
        <f>$E71*K71+$E75*K75</f>
        <v>1</v>
      </c>
      <c r="L70" s="211"/>
      <c r="M70" s="211"/>
    </row>
    <row r="71" spans="1:21" ht="71.25" customHeight="1">
      <c r="A71" s="62" t="s">
        <v>38</v>
      </c>
      <c r="B71" s="251"/>
      <c r="C71" s="152" t="s">
        <v>493</v>
      </c>
      <c r="D71" s="152" t="s">
        <v>494</v>
      </c>
      <c r="E71" s="56">
        <v>0.7</v>
      </c>
      <c r="F71" s="56" t="s">
        <v>848</v>
      </c>
      <c r="G71" s="152" t="s">
        <v>64</v>
      </c>
      <c r="H71" s="167">
        <v>1</v>
      </c>
      <c r="I71" s="167">
        <v>1</v>
      </c>
      <c r="J71" s="167">
        <v>1</v>
      </c>
      <c r="K71" s="167">
        <v>1</v>
      </c>
      <c r="L71" s="214"/>
      <c r="M71" s="214"/>
      <c r="T71" s="238" t="s">
        <v>944</v>
      </c>
      <c r="U71" s="238" t="s">
        <v>945</v>
      </c>
    </row>
    <row r="72" spans="1:21" ht="29.25" customHeight="1" outlineLevel="1">
      <c r="A72" s="183"/>
      <c r="B72" s="251"/>
      <c r="C72" s="183" t="s">
        <v>850</v>
      </c>
      <c r="D72" s="183"/>
      <c r="E72" s="183"/>
      <c r="F72" s="183"/>
      <c r="G72" s="183"/>
      <c r="H72" s="183"/>
      <c r="I72" s="183"/>
      <c r="J72" s="183"/>
      <c r="K72" s="183"/>
      <c r="L72" s="215"/>
      <c r="M72" s="215"/>
    </row>
    <row r="73" spans="1:21" ht="26.25" customHeight="1" outlineLevel="1">
      <c r="A73" s="183"/>
      <c r="B73" s="251"/>
      <c r="C73" s="183" t="s">
        <v>851</v>
      </c>
      <c r="D73" s="183"/>
      <c r="E73" s="183"/>
      <c r="F73" s="183"/>
      <c r="G73" s="183"/>
      <c r="H73" s="183"/>
      <c r="I73" s="183"/>
      <c r="J73" s="183"/>
      <c r="K73" s="183"/>
      <c r="L73" s="215"/>
      <c r="M73" s="215"/>
    </row>
    <row r="74" spans="1:21" ht="28.5" customHeight="1" outlineLevel="1">
      <c r="A74" s="183"/>
      <c r="B74" s="251"/>
      <c r="C74" s="183" t="s">
        <v>849</v>
      </c>
      <c r="D74" s="183"/>
      <c r="E74" s="183"/>
      <c r="F74" s="183"/>
      <c r="G74" s="183"/>
      <c r="H74" s="183"/>
      <c r="I74" s="183"/>
      <c r="J74" s="183"/>
      <c r="K74" s="183"/>
      <c r="L74" s="215"/>
      <c r="M74" s="215"/>
    </row>
    <row r="75" spans="1:21" ht="185.25" customHeight="1">
      <c r="A75" s="62" t="s">
        <v>42</v>
      </c>
      <c r="B75" s="251"/>
      <c r="C75" s="152" t="s">
        <v>496</v>
      </c>
      <c r="D75" s="152" t="s">
        <v>497</v>
      </c>
      <c r="E75" s="56">
        <v>0.3</v>
      </c>
      <c r="F75" s="56" t="s">
        <v>855</v>
      </c>
      <c r="G75" s="152" t="s">
        <v>64</v>
      </c>
      <c r="H75" s="167">
        <v>1</v>
      </c>
      <c r="I75" s="167">
        <v>1</v>
      </c>
      <c r="J75" s="167">
        <v>1</v>
      </c>
      <c r="K75" s="167">
        <v>1</v>
      </c>
      <c r="L75" s="214"/>
      <c r="M75" s="214"/>
      <c r="T75" s="238" t="s">
        <v>946</v>
      </c>
      <c r="U75" s="238" t="s">
        <v>945</v>
      </c>
    </row>
    <row r="76" spans="1:21" ht="33" customHeight="1" outlineLevel="1">
      <c r="A76" s="183"/>
      <c r="B76" s="191"/>
      <c r="C76" s="183" t="s">
        <v>852</v>
      </c>
      <c r="D76" s="183"/>
      <c r="E76" s="183"/>
      <c r="F76" s="183"/>
      <c r="G76" s="183"/>
      <c r="H76" s="183"/>
      <c r="I76" s="183"/>
      <c r="J76" s="183"/>
      <c r="K76" s="183"/>
      <c r="L76" s="215"/>
      <c r="M76" s="215"/>
    </row>
    <row r="77" spans="1:21" ht="33" customHeight="1" outlineLevel="1">
      <c r="A77" s="183"/>
      <c r="B77" s="191"/>
      <c r="C77" s="183" t="s">
        <v>853</v>
      </c>
      <c r="D77" s="183"/>
      <c r="E77" s="183"/>
      <c r="F77" s="183"/>
      <c r="G77" s="183"/>
      <c r="H77" s="183"/>
      <c r="I77" s="183"/>
      <c r="J77" s="183"/>
      <c r="K77" s="183"/>
      <c r="L77" s="215"/>
      <c r="M77" s="215"/>
    </row>
    <row r="78" spans="1:21" ht="33" customHeight="1" outlineLevel="1">
      <c r="A78" s="183"/>
      <c r="B78" s="191"/>
      <c r="C78" s="183" t="s">
        <v>854</v>
      </c>
      <c r="D78" s="183"/>
      <c r="E78" s="183"/>
      <c r="F78" s="183"/>
      <c r="G78" s="183"/>
      <c r="H78" s="183"/>
      <c r="I78" s="183"/>
      <c r="J78" s="183"/>
      <c r="K78" s="183"/>
      <c r="L78" s="215"/>
      <c r="M78" s="215"/>
    </row>
    <row r="79" spans="1:21" ht="33" customHeight="1" outlineLevel="1">
      <c r="A79" s="183"/>
      <c r="B79" s="191"/>
      <c r="C79" s="183" t="s">
        <v>856</v>
      </c>
      <c r="D79" s="183"/>
      <c r="E79" s="183"/>
      <c r="F79" s="183"/>
      <c r="G79" s="183"/>
      <c r="H79" s="183"/>
      <c r="I79" s="183"/>
      <c r="J79" s="183"/>
      <c r="K79" s="183"/>
      <c r="L79" s="215"/>
      <c r="M79" s="215"/>
    </row>
    <row r="80" spans="1:21" ht="33" customHeight="1" outlineLevel="1">
      <c r="A80" s="183"/>
      <c r="B80" s="191"/>
      <c r="C80" s="183" t="s">
        <v>857</v>
      </c>
      <c r="D80" s="183"/>
      <c r="E80" s="183"/>
      <c r="F80" s="183"/>
      <c r="G80" s="183"/>
      <c r="H80" s="183"/>
      <c r="I80" s="183"/>
      <c r="J80" s="183"/>
      <c r="K80" s="183"/>
      <c r="L80" s="215"/>
      <c r="M80" s="215"/>
    </row>
    <row r="81" spans="1:21" ht="117" customHeight="1">
      <c r="A81" s="41" t="s">
        <v>357</v>
      </c>
      <c r="B81" s="248" t="s">
        <v>499</v>
      </c>
      <c r="C81" s="248" t="s">
        <v>500</v>
      </c>
      <c r="D81" s="192" t="s">
        <v>501</v>
      </c>
      <c r="E81" s="56">
        <v>0.02</v>
      </c>
      <c r="F81" s="56" t="s">
        <v>863</v>
      </c>
      <c r="G81" s="152" t="s">
        <v>862</v>
      </c>
      <c r="H81" s="165">
        <f>$E82*H82+$E83*H83</f>
        <v>1</v>
      </c>
      <c r="I81" s="165">
        <f>$E82*I82+$E83*I83</f>
        <v>1</v>
      </c>
      <c r="J81" s="165">
        <f>$E82*J82+$E83*J83</f>
        <v>1</v>
      </c>
      <c r="K81" s="165">
        <f>$E82*K82+$E83*K83</f>
        <v>1</v>
      </c>
      <c r="L81" s="211"/>
      <c r="M81" s="211"/>
      <c r="T81" s="238" t="s">
        <v>938</v>
      </c>
      <c r="U81" s="238" t="s">
        <v>945</v>
      </c>
    </row>
    <row r="82" spans="1:21" ht="88.5" customHeight="1">
      <c r="A82" s="41" t="s">
        <v>504</v>
      </c>
      <c r="B82" s="251"/>
      <c r="C82" s="251"/>
      <c r="D82" s="192" t="s">
        <v>505</v>
      </c>
      <c r="E82" s="56">
        <v>0.5</v>
      </c>
      <c r="F82" s="56" t="s">
        <v>865</v>
      </c>
      <c r="G82" s="152" t="s">
        <v>64</v>
      </c>
      <c r="H82" s="167">
        <v>1</v>
      </c>
      <c r="I82" s="167">
        <v>1</v>
      </c>
      <c r="J82" s="167">
        <v>1</v>
      </c>
      <c r="K82" s="167">
        <v>1</v>
      </c>
      <c r="L82" s="214"/>
      <c r="M82" s="214"/>
    </row>
    <row r="83" spans="1:21" ht="104.25" customHeight="1">
      <c r="A83" s="41" t="s">
        <v>507</v>
      </c>
      <c r="B83" s="249"/>
      <c r="C83" s="249"/>
      <c r="D83" s="192" t="s">
        <v>508</v>
      </c>
      <c r="E83" s="56">
        <v>0.5</v>
      </c>
      <c r="F83" s="56" t="s">
        <v>864</v>
      </c>
      <c r="G83" s="152" t="s">
        <v>21</v>
      </c>
      <c r="H83" s="167">
        <v>1</v>
      </c>
      <c r="I83" s="167">
        <v>1</v>
      </c>
      <c r="J83" s="167">
        <v>1</v>
      </c>
      <c r="K83" s="167">
        <v>1</v>
      </c>
      <c r="L83" s="214"/>
      <c r="M83" s="214"/>
    </row>
    <row r="84" spans="1:21" ht="30" customHeight="1" outlineLevel="1">
      <c r="A84" s="183"/>
      <c r="B84" s="189"/>
      <c r="C84" s="183" t="s">
        <v>858</v>
      </c>
      <c r="D84" s="183"/>
      <c r="E84" s="183"/>
      <c r="F84" s="183"/>
      <c r="G84" s="183"/>
      <c r="H84" s="183"/>
      <c r="I84" s="183"/>
      <c r="J84" s="183"/>
      <c r="K84" s="183"/>
      <c r="L84" s="215"/>
      <c r="M84" s="215"/>
    </row>
    <row r="85" spans="1:21" ht="26.25" customHeight="1" outlineLevel="1">
      <c r="A85" s="183"/>
      <c r="B85" s="189"/>
      <c r="C85" s="183" t="s">
        <v>859</v>
      </c>
      <c r="D85" s="183"/>
      <c r="E85" s="183"/>
      <c r="F85" s="183"/>
      <c r="G85" s="183"/>
      <c r="H85" s="183"/>
      <c r="I85" s="183"/>
      <c r="J85" s="183"/>
      <c r="K85" s="183"/>
      <c r="L85" s="215"/>
      <c r="M85" s="215"/>
    </row>
    <row r="86" spans="1:21" ht="30" customHeight="1" outlineLevel="1">
      <c r="A86" s="183"/>
      <c r="B86" s="189"/>
      <c r="C86" s="183" t="s">
        <v>860</v>
      </c>
      <c r="D86" s="183"/>
      <c r="E86" s="183"/>
      <c r="F86" s="183"/>
      <c r="G86" s="183"/>
      <c r="H86" s="183"/>
      <c r="I86" s="183"/>
      <c r="J86" s="183"/>
      <c r="K86" s="183"/>
      <c r="L86" s="215"/>
      <c r="M86" s="215"/>
    </row>
    <row r="87" spans="1:21" ht="38.25" customHeight="1" outlineLevel="1">
      <c r="A87" s="183"/>
      <c r="B87" s="189"/>
      <c r="C87" s="183" t="s">
        <v>861</v>
      </c>
      <c r="D87" s="183"/>
      <c r="E87" s="183"/>
      <c r="F87" s="183"/>
      <c r="G87" s="183"/>
      <c r="H87" s="183"/>
      <c r="I87" s="183"/>
      <c r="J87" s="183"/>
      <c r="K87" s="183"/>
      <c r="L87" s="215"/>
      <c r="M87" s="215"/>
    </row>
    <row r="88" spans="1:21" ht="380.25" customHeight="1">
      <c r="A88" s="78" t="s">
        <v>510</v>
      </c>
      <c r="B88" s="115" t="s">
        <v>511</v>
      </c>
      <c r="C88" s="181" t="s">
        <v>796</v>
      </c>
      <c r="D88" s="70" t="s">
        <v>214</v>
      </c>
      <c r="E88" s="152">
        <v>0.05</v>
      </c>
      <c r="F88" s="154" t="s">
        <v>866</v>
      </c>
      <c r="G88" s="152" t="s">
        <v>64</v>
      </c>
      <c r="H88" s="48">
        <v>1</v>
      </c>
      <c r="I88" s="48">
        <v>1</v>
      </c>
      <c r="J88" s="48">
        <v>1</v>
      </c>
      <c r="K88" s="48">
        <v>1</v>
      </c>
      <c r="L88" s="217"/>
      <c r="M88" s="217"/>
      <c r="T88" s="238" t="s">
        <v>947</v>
      </c>
      <c r="U88" s="238" t="s">
        <v>948</v>
      </c>
    </row>
    <row r="89" spans="1:21" ht="27.75" customHeight="1" outlineLevel="1">
      <c r="A89" s="183"/>
      <c r="B89" s="183"/>
      <c r="C89" s="183" t="s">
        <v>867</v>
      </c>
      <c r="D89" s="183"/>
      <c r="E89" s="183"/>
      <c r="F89" s="183"/>
      <c r="G89" s="183"/>
      <c r="H89" s="183"/>
      <c r="I89" s="183"/>
      <c r="J89" s="183"/>
      <c r="K89" s="183"/>
      <c r="L89" s="215"/>
      <c r="M89" s="215"/>
    </row>
    <row r="90" spans="1:21" ht="89.25" customHeight="1">
      <c r="A90" s="81" t="s">
        <v>513</v>
      </c>
      <c r="B90" s="83" t="s">
        <v>514</v>
      </c>
      <c r="C90" s="83" t="s">
        <v>359</v>
      </c>
      <c r="D90" s="83" t="s">
        <v>360</v>
      </c>
      <c r="E90" s="83">
        <v>0.02</v>
      </c>
      <c r="F90" s="83" t="s">
        <v>868</v>
      </c>
      <c r="G90" s="152" t="s">
        <v>21</v>
      </c>
      <c r="H90" s="171">
        <v>1</v>
      </c>
      <c r="I90" s="171">
        <v>1</v>
      </c>
      <c r="J90" s="171">
        <v>1</v>
      </c>
      <c r="K90" s="171">
        <v>1</v>
      </c>
      <c r="L90" s="218"/>
      <c r="M90" s="218"/>
      <c r="T90" s="238" t="s">
        <v>947</v>
      </c>
      <c r="U90" s="238" t="s">
        <v>949</v>
      </c>
    </row>
    <row r="91" spans="1:21" ht="27.75" customHeight="1" outlineLevel="1">
      <c r="A91" s="183"/>
      <c r="B91" s="183"/>
      <c r="C91" s="183" t="s">
        <v>869</v>
      </c>
      <c r="D91" s="183"/>
      <c r="E91" s="183"/>
      <c r="F91" s="183"/>
      <c r="G91" s="183"/>
      <c r="H91" s="183"/>
      <c r="I91" s="183"/>
      <c r="J91" s="183"/>
      <c r="K91" s="183"/>
      <c r="L91" s="215"/>
      <c r="M91" s="215"/>
    </row>
    <row r="92" spans="1:21" ht="27.75" customHeight="1" outlineLevel="1">
      <c r="A92" s="183"/>
      <c r="B92" s="183"/>
      <c r="C92" s="49" t="s">
        <v>750</v>
      </c>
      <c r="D92" s="183"/>
      <c r="E92" s="183"/>
      <c r="F92" s="183"/>
      <c r="G92" s="183"/>
      <c r="H92" s="183"/>
      <c r="I92" s="183"/>
      <c r="J92" s="183"/>
      <c r="K92" s="183"/>
      <c r="L92" s="215"/>
      <c r="M92" s="215"/>
    </row>
    <row r="93" spans="1:21">
      <c r="A93" s="118"/>
      <c r="B93" s="90"/>
      <c r="C93" s="90"/>
      <c r="D93" s="5"/>
      <c r="E93" s="90"/>
      <c r="F93" s="90"/>
      <c r="H93" s="172"/>
      <c r="I93" s="172"/>
      <c r="J93" s="172"/>
      <c r="K93" s="172"/>
      <c r="L93" s="172"/>
      <c r="M93" s="172"/>
    </row>
    <row r="94" spans="1:21">
      <c r="A94" s="118"/>
      <c r="B94" s="90"/>
      <c r="C94" s="90"/>
      <c r="D94" s="5"/>
      <c r="E94" s="90"/>
      <c r="F94" s="90"/>
      <c r="H94" s="172"/>
      <c r="I94" s="172"/>
      <c r="J94" s="172"/>
      <c r="K94" s="172"/>
      <c r="L94" s="172"/>
      <c r="M94" s="172"/>
    </row>
    <row r="95" spans="1:21">
      <c r="A95" s="118"/>
      <c r="B95" s="90"/>
      <c r="C95" s="90"/>
      <c r="D95" s="5"/>
      <c r="E95" s="90"/>
      <c r="F95" s="90"/>
      <c r="H95" s="172"/>
      <c r="I95" s="172"/>
      <c r="J95" s="172"/>
      <c r="K95" s="172"/>
      <c r="L95" s="172"/>
      <c r="M95" s="172"/>
    </row>
    <row r="96" spans="1:21">
      <c r="A96" s="118"/>
      <c r="B96" s="90"/>
      <c r="C96" s="90"/>
      <c r="D96" s="5"/>
      <c r="E96" s="90"/>
      <c r="F96" s="90"/>
      <c r="H96" s="172"/>
      <c r="I96" s="172"/>
      <c r="J96" s="172"/>
      <c r="K96" s="172"/>
      <c r="L96" s="172"/>
      <c r="M96" s="172"/>
    </row>
    <row r="97" spans="1:13">
      <c r="A97" s="118"/>
      <c r="B97" s="90"/>
      <c r="C97" s="90"/>
      <c r="D97" s="5"/>
      <c r="E97" s="90"/>
      <c r="F97" s="90"/>
      <c r="H97" s="172"/>
      <c r="I97" s="172"/>
      <c r="J97" s="172"/>
      <c r="K97" s="172"/>
      <c r="L97" s="172"/>
      <c r="M97" s="172"/>
    </row>
    <row r="98" spans="1:13">
      <c r="A98" s="118"/>
      <c r="B98" s="90"/>
      <c r="C98" s="90"/>
      <c r="D98" s="5"/>
      <c r="E98" s="90"/>
      <c r="F98" s="90"/>
      <c r="H98" s="172"/>
      <c r="I98" s="172"/>
      <c r="J98" s="172"/>
      <c r="K98" s="172"/>
      <c r="L98" s="172"/>
      <c r="M98" s="172"/>
    </row>
    <row r="99" spans="1:13">
      <c r="A99" s="118"/>
      <c r="B99" s="90"/>
      <c r="C99" s="90"/>
      <c r="D99" s="5"/>
      <c r="E99" s="90"/>
      <c r="F99" s="90"/>
      <c r="H99" s="172"/>
      <c r="I99" s="172"/>
      <c r="J99" s="172"/>
      <c r="K99" s="172"/>
      <c r="L99" s="172"/>
      <c r="M99" s="172"/>
    </row>
    <row r="100" spans="1:13">
      <c r="A100" s="118"/>
      <c r="B100" s="90"/>
      <c r="C100" s="90"/>
      <c r="D100" s="5"/>
      <c r="E100" s="90"/>
      <c r="F100" s="90"/>
      <c r="H100" s="172"/>
      <c r="I100" s="172"/>
      <c r="J100" s="172"/>
      <c r="K100" s="172"/>
      <c r="L100" s="172"/>
      <c r="M100" s="172"/>
    </row>
    <row r="101" spans="1:13">
      <c r="A101" s="118"/>
      <c r="B101" s="90"/>
      <c r="C101" s="90"/>
      <c r="D101" s="5"/>
      <c r="E101" s="90"/>
      <c r="F101" s="90"/>
      <c r="H101" s="172"/>
      <c r="I101" s="172"/>
      <c r="J101" s="172"/>
      <c r="K101" s="172"/>
      <c r="L101" s="172"/>
      <c r="M101" s="172"/>
    </row>
    <row r="102" spans="1:13">
      <c r="A102" s="118"/>
      <c r="B102" s="90"/>
      <c r="C102" s="90"/>
      <c r="D102" s="5"/>
      <c r="E102" s="90"/>
      <c r="F102" s="90"/>
      <c r="H102" s="172"/>
      <c r="I102" s="172"/>
      <c r="J102" s="172"/>
      <c r="K102" s="172"/>
      <c r="L102" s="172"/>
      <c r="M102" s="172"/>
    </row>
    <row r="103" spans="1:13">
      <c r="A103" s="118"/>
      <c r="B103" s="90"/>
      <c r="C103" s="90"/>
      <c r="D103" s="5"/>
      <c r="E103" s="90"/>
      <c r="F103" s="90"/>
      <c r="H103" s="172"/>
      <c r="I103" s="172"/>
      <c r="J103" s="172"/>
      <c r="K103" s="172"/>
      <c r="L103" s="172"/>
      <c r="M103" s="172"/>
    </row>
    <row r="104" spans="1:13">
      <c r="A104" s="118"/>
      <c r="B104" s="90"/>
      <c r="C104" s="90"/>
      <c r="D104" s="5"/>
      <c r="E104" s="90"/>
      <c r="F104" s="90"/>
      <c r="H104" s="172"/>
      <c r="I104" s="172"/>
      <c r="J104" s="172"/>
      <c r="K104" s="172"/>
      <c r="L104" s="172"/>
      <c r="M104" s="172"/>
    </row>
    <row r="105" spans="1:13">
      <c r="A105" s="118"/>
      <c r="B105" s="90"/>
      <c r="C105" s="90"/>
      <c r="D105" s="5"/>
      <c r="E105" s="90"/>
      <c r="F105" s="90"/>
      <c r="H105" s="172"/>
      <c r="I105" s="172"/>
      <c r="J105" s="172"/>
      <c r="K105" s="172"/>
      <c r="L105" s="172"/>
      <c r="M105" s="172"/>
    </row>
    <row r="106" spans="1:13">
      <c r="A106" s="118"/>
      <c r="B106" s="90"/>
      <c r="C106" s="90"/>
      <c r="D106" s="5"/>
      <c r="E106" s="90"/>
      <c r="F106" s="90"/>
      <c r="H106" s="172"/>
      <c r="I106" s="172"/>
      <c r="J106" s="172"/>
      <c r="K106" s="172"/>
      <c r="L106" s="172"/>
      <c r="M106" s="172"/>
    </row>
    <row r="107" spans="1:13">
      <c r="A107" s="118"/>
      <c r="B107" s="90"/>
      <c r="C107" s="90"/>
      <c r="D107" s="5"/>
      <c r="E107" s="90"/>
      <c r="F107" s="90"/>
      <c r="H107" s="172"/>
      <c r="I107" s="172"/>
      <c r="J107" s="172"/>
      <c r="K107" s="172"/>
      <c r="L107" s="172"/>
      <c r="M107" s="172"/>
    </row>
    <row r="108" spans="1:13">
      <c r="A108" s="118"/>
      <c r="B108" s="90"/>
      <c r="C108" s="90"/>
      <c r="D108" s="5"/>
      <c r="E108" s="90"/>
      <c r="F108" s="90"/>
      <c r="H108" s="172"/>
      <c r="I108" s="172"/>
      <c r="J108" s="172"/>
      <c r="K108" s="172"/>
      <c r="L108" s="172"/>
      <c r="M108" s="172"/>
    </row>
    <row r="109" spans="1:13">
      <c r="A109" s="118"/>
      <c r="B109" s="90"/>
      <c r="C109" s="90"/>
      <c r="D109" s="5"/>
      <c r="E109" s="90"/>
      <c r="F109" s="90"/>
      <c r="H109" s="172"/>
      <c r="I109" s="172"/>
      <c r="J109" s="172"/>
      <c r="K109" s="172"/>
      <c r="L109" s="172"/>
      <c r="M109" s="172"/>
    </row>
    <row r="110" spans="1:13">
      <c r="A110" s="118"/>
      <c r="B110" s="90"/>
      <c r="C110" s="90"/>
      <c r="D110" s="5"/>
      <c r="E110" s="90"/>
      <c r="F110" s="90"/>
      <c r="H110" s="172"/>
      <c r="I110" s="172"/>
      <c r="J110" s="172"/>
      <c r="K110" s="172"/>
      <c r="L110" s="172"/>
      <c r="M110" s="172"/>
    </row>
    <row r="111" spans="1:13">
      <c r="A111" s="118"/>
      <c r="B111" s="90"/>
      <c r="C111" s="90"/>
      <c r="D111" s="5"/>
      <c r="E111" s="90"/>
      <c r="F111" s="90"/>
      <c r="H111" s="172"/>
      <c r="I111" s="172"/>
      <c r="J111" s="172"/>
      <c r="K111" s="172"/>
      <c r="L111" s="172"/>
      <c r="M111" s="172"/>
    </row>
    <row r="112" spans="1:13">
      <c r="A112" s="118"/>
      <c r="B112" s="90"/>
      <c r="C112" s="90"/>
      <c r="D112" s="5"/>
      <c r="E112" s="90"/>
      <c r="F112" s="90"/>
      <c r="H112" s="172"/>
      <c r="I112" s="172"/>
      <c r="J112" s="172"/>
      <c r="K112" s="172"/>
      <c r="L112" s="172"/>
      <c r="M112" s="172"/>
    </row>
    <row r="113" spans="1:13">
      <c r="A113" s="118"/>
      <c r="B113" s="90"/>
      <c r="C113" s="90"/>
      <c r="D113" s="5"/>
      <c r="E113" s="90"/>
      <c r="F113" s="90"/>
      <c r="H113" s="172"/>
      <c r="I113" s="172"/>
      <c r="J113" s="172"/>
      <c r="K113" s="172"/>
      <c r="L113" s="172"/>
      <c r="M113" s="172"/>
    </row>
    <row r="114" spans="1:13">
      <c r="A114" s="118"/>
      <c r="B114" s="90"/>
      <c r="C114" s="90"/>
      <c r="D114" s="5"/>
      <c r="E114" s="90"/>
      <c r="F114" s="90"/>
      <c r="H114" s="172"/>
      <c r="I114" s="172"/>
      <c r="J114" s="172"/>
      <c r="K114" s="172"/>
      <c r="L114" s="172"/>
      <c r="M114" s="172"/>
    </row>
    <row r="115" spans="1:13">
      <c r="A115" s="118"/>
      <c r="B115" s="90"/>
      <c r="C115" s="90"/>
      <c r="D115" s="5"/>
      <c r="E115" s="90"/>
      <c r="F115" s="90"/>
      <c r="H115" s="172"/>
      <c r="I115" s="172"/>
      <c r="J115" s="172"/>
      <c r="K115" s="172"/>
      <c r="L115" s="172"/>
      <c r="M115" s="172"/>
    </row>
    <row r="116" spans="1:13">
      <c r="A116" s="118"/>
      <c r="B116" s="90"/>
      <c r="C116" s="90"/>
      <c r="D116" s="5"/>
      <c r="E116" s="90"/>
      <c r="F116" s="90"/>
      <c r="H116" s="172"/>
      <c r="I116" s="172"/>
      <c r="J116" s="172"/>
      <c r="K116" s="172"/>
      <c r="L116" s="172"/>
      <c r="M116" s="172"/>
    </row>
    <row r="117" spans="1:13">
      <c r="A117" s="118"/>
      <c r="B117" s="90"/>
      <c r="C117" s="90"/>
      <c r="D117" s="5"/>
      <c r="E117" s="90"/>
      <c r="F117" s="90"/>
      <c r="H117" s="172"/>
      <c r="I117" s="172"/>
      <c r="J117" s="172"/>
      <c r="K117" s="172"/>
      <c r="L117" s="172"/>
      <c r="M117" s="172"/>
    </row>
    <row r="118" spans="1:13">
      <c r="A118" s="118"/>
      <c r="B118" s="90"/>
      <c r="C118" s="90"/>
      <c r="D118" s="5"/>
      <c r="E118" s="90"/>
      <c r="F118" s="90"/>
      <c r="H118" s="172"/>
      <c r="I118" s="172"/>
      <c r="J118" s="172"/>
      <c r="K118" s="172"/>
      <c r="L118" s="172"/>
      <c r="M118" s="172"/>
    </row>
    <row r="119" spans="1:13">
      <c r="A119" s="118"/>
      <c r="B119" s="90"/>
      <c r="C119" s="90"/>
      <c r="D119" s="5"/>
      <c r="E119" s="90"/>
      <c r="F119" s="90"/>
      <c r="H119" s="172"/>
      <c r="I119" s="172"/>
      <c r="J119" s="172"/>
      <c r="K119" s="172"/>
      <c r="L119" s="172"/>
      <c r="M119" s="172"/>
    </row>
    <row r="120" spans="1:13">
      <c r="A120" s="118"/>
      <c r="B120" s="90"/>
      <c r="C120" s="90"/>
      <c r="D120" s="5"/>
      <c r="E120" s="90"/>
      <c r="F120" s="90"/>
      <c r="H120" s="172"/>
      <c r="I120" s="172"/>
      <c r="J120" s="172"/>
      <c r="K120" s="172"/>
      <c r="L120" s="172"/>
      <c r="M120" s="172"/>
    </row>
    <row r="121" spans="1:13">
      <c r="A121" s="118"/>
      <c r="B121" s="90"/>
      <c r="C121" s="90"/>
      <c r="D121" s="5"/>
      <c r="E121" s="90"/>
      <c r="F121" s="90"/>
      <c r="H121" s="172"/>
      <c r="I121" s="172"/>
      <c r="J121" s="172"/>
      <c r="K121" s="172"/>
      <c r="L121" s="172"/>
      <c r="M121" s="172"/>
    </row>
    <row r="122" spans="1:13">
      <c r="A122" s="118"/>
      <c r="B122" s="90"/>
      <c r="C122" s="90"/>
      <c r="D122" s="5"/>
      <c r="E122" s="90"/>
      <c r="F122" s="90"/>
      <c r="H122" s="172"/>
      <c r="I122" s="172"/>
      <c r="J122" s="172"/>
      <c r="K122" s="172"/>
      <c r="L122" s="172"/>
      <c r="M122" s="172"/>
    </row>
    <row r="123" spans="1:13">
      <c r="A123" s="118"/>
      <c r="B123" s="90"/>
      <c r="C123" s="90"/>
      <c r="D123" s="5"/>
      <c r="E123" s="90"/>
      <c r="F123" s="90"/>
      <c r="H123" s="172"/>
      <c r="I123" s="172"/>
      <c r="J123" s="172"/>
      <c r="K123" s="172"/>
      <c r="L123" s="172"/>
      <c r="M123" s="172"/>
    </row>
    <row r="124" spans="1:13">
      <c r="A124" s="118"/>
      <c r="B124" s="90"/>
      <c r="C124" s="90"/>
      <c r="D124" s="5"/>
      <c r="E124" s="90"/>
      <c r="F124" s="90"/>
      <c r="H124" s="172"/>
      <c r="I124" s="172"/>
      <c r="J124" s="172"/>
      <c r="K124" s="172"/>
      <c r="L124" s="172"/>
      <c r="M124" s="172"/>
    </row>
    <row r="125" spans="1:13">
      <c r="A125" s="118"/>
      <c r="B125" s="90"/>
      <c r="C125" s="90"/>
      <c r="D125" s="5"/>
      <c r="E125" s="90"/>
      <c r="F125" s="90"/>
      <c r="H125" s="172"/>
      <c r="I125" s="172"/>
      <c r="J125" s="172"/>
      <c r="K125" s="172"/>
      <c r="L125" s="172"/>
      <c r="M125" s="172"/>
    </row>
    <row r="126" spans="1:13">
      <c r="A126" s="118"/>
      <c r="B126" s="90"/>
      <c r="C126" s="90"/>
      <c r="D126" s="5"/>
      <c r="E126" s="90"/>
      <c r="F126" s="90"/>
      <c r="H126" s="172"/>
      <c r="I126" s="172"/>
      <c r="J126" s="172"/>
      <c r="K126" s="172"/>
      <c r="L126" s="172"/>
      <c r="M126" s="172"/>
    </row>
    <row r="127" spans="1:13">
      <c r="A127" s="118"/>
      <c r="B127" s="90"/>
      <c r="C127" s="90"/>
      <c r="D127" s="5"/>
      <c r="E127" s="90"/>
      <c r="F127" s="90"/>
      <c r="H127" s="172"/>
      <c r="I127" s="172"/>
      <c r="J127" s="172"/>
      <c r="K127" s="172"/>
      <c r="L127" s="172"/>
      <c r="M127" s="172"/>
    </row>
    <row r="128" spans="1:13">
      <c r="A128" s="118"/>
      <c r="B128" s="90"/>
      <c r="C128" s="90"/>
      <c r="D128" s="5"/>
      <c r="E128" s="90"/>
      <c r="F128" s="90"/>
      <c r="H128" s="172"/>
      <c r="I128" s="172"/>
      <c r="J128" s="172"/>
      <c r="K128" s="172"/>
      <c r="L128" s="172"/>
      <c r="M128" s="172"/>
    </row>
    <row r="129" spans="1:13">
      <c r="A129" s="118"/>
      <c r="B129" s="90"/>
      <c r="C129" s="90"/>
      <c r="D129" s="5"/>
      <c r="E129" s="90"/>
      <c r="F129" s="90"/>
      <c r="H129" s="172"/>
      <c r="I129" s="172"/>
      <c r="J129" s="172"/>
      <c r="K129" s="172"/>
      <c r="L129" s="172"/>
      <c r="M129" s="172"/>
    </row>
    <row r="130" spans="1:13">
      <c r="A130" s="118"/>
      <c r="B130" s="90"/>
      <c r="C130" s="90"/>
      <c r="D130" s="5"/>
      <c r="E130" s="90"/>
      <c r="F130" s="90"/>
      <c r="H130" s="172"/>
      <c r="I130" s="172"/>
      <c r="J130" s="172"/>
      <c r="K130" s="172"/>
      <c r="L130" s="172"/>
      <c r="M130" s="172"/>
    </row>
    <row r="131" spans="1:13">
      <c r="A131" s="118"/>
      <c r="B131" s="90"/>
      <c r="C131" s="90"/>
      <c r="D131" s="5"/>
      <c r="E131" s="90"/>
      <c r="F131" s="90"/>
      <c r="H131" s="172"/>
      <c r="I131" s="172"/>
      <c r="J131" s="172"/>
      <c r="K131" s="172"/>
      <c r="L131" s="172"/>
      <c r="M131" s="172"/>
    </row>
    <row r="132" spans="1:13">
      <c r="A132" s="118"/>
      <c r="B132" s="90"/>
      <c r="C132" s="90"/>
      <c r="D132" s="5"/>
      <c r="E132" s="90"/>
      <c r="F132" s="90"/>
      <c r="H132" s="172"/>
      <c r="I132" s="172"/>
      <c r="J132" s="172"/>
      <c r="K132" s="172"/>
      <c r="L132" s="172"/>
      <c r="M132" s="172"/>
    </row>
    <row r="133" spans="1:13">
      <c r="A133" s="118"/>
      <c r="B133" s="90"/>
      <c r="C133" s="90"/>
      <c r="D133" s="5"/>
      <c r="E133" s="90"/>
      <c r="F133" s="90"/>
      <c r="H133" s="172"/>
      <c r="I133" s="172"/>
      <c r="J133" s="172"/>
      <c r="K133" s="172"/>
      <c r="L133" s="172"/>
      <c r="M133" s="172"/>
    </row>
    <row r="134" spans="1:13">
      <c r="A134" s="118"/>
      <c r="B134" s="90"/>
      <c r="C134" s="90"/>
      <c r="D134" s="5"/>
      <c r="E134" s="90"/>
      <c r="F134" s="90"/>
      <c r="H134" s="172"/>
      <c r="I134" s="172"/>
      <c r="J134" s="172"/>
      <c r="K134" s="172"/>
      <c r="L134" s="172"/>
      <c r="M134" s="172"/>
    </row>
    <row r="135" spans="1:13">
      <c r="A135" s="118"/>
      <c r="B135" s="90"/>
      <c r="C135" s="90"/>
      <c r="D135" s="5"/>
      <c r="E135" s="90"/>
      <c r="F135" s="90"/>
      <c r="H135" s="172"/>
      <c r="I135" s="172"/>
      <c r="J135" s="172"/>
      <c r="K135" s="172"/>
      <c r="L135" s="172"/>
      <c r="M135" s="172"/>
    </row>
    <row r="136" spans="1:13">
      <c r="A136" s="118"/>
      <c r="B136" s="90"/>
      <c r="C136" s="90"/>
      <c r="D136" s="5"/>
      <c r="E136" s="90"/>
      <c r="F136" s="90"/>
      <c r="H136" s="172"/>
      <c r="I136" s="172"/>
      <c r="J136" s="172"/>
      <c r="K136" s="172"/>
      <c r="L136" s="172"/>
      <c r="M136" s="172"/>
    </row>
    <row r="137" spans="1:13">
      <c r="A137" s="118"/>
      <c r="B137" s="90"/>
      <c r="C137" s="90"/>
      <c r="D137" s="5"/>
      <c r="E137" s="90"/>
      <c r="F137" s="90"/>
      <c r="H137" s="172"/>
      <c r="I137" s="172"/>
      <c r="J137" s="172"/>
      <c r="K137" s="172"/>
      <c r="L137" s="172"/>
      <c r="M137" s="172"/>
    </row>
    <row r="138" spans="1:13">
      <c r="A138" s="118"/>
      <c r="B138" s="90"/>
      <c r="C138" s="90"/>
      <c r="D138" s="5"/>
      <c r="E138" s="90"/>
      <c r="F138" s="90"/>
      <c r="H138" s="172"/>
      <c r="I138" s="172"/>
      <c r="J138" s="172"/>
      <c r="K138" s="172"/>
      <c r="L138" s="172"/>
      <c r="M138" s="172"/>
    </row>
    <row r="139" spans="1:13">
      <c r="A139" s="118"/>
      <c r="B139" s="90"/>
      <c r="C139" s="90"/>
      <c r="D139" s="5"/>
      <c r="E139" s="90"/>
      <c r="F139" s="90"/>
      <c r="H139" s="172"/>
      <c r="I139" s="172"/>
      <c r="J139" s="172"/>
      <c r="K139" s="172"/>
      <c r="L139" s="172"/>
      <c r="M139" s="172"/>
    </row>
    <row r="140" spans="1:13">
      <c r="A140" s="118"/>
      <c r="B140" s="90"/>
      <c r="C140" s="90"/>
      <c r="D140" s="5"/>
      <c r="E140" s="90"/>
      <c r="F140" s="90"/>
      <c r="H140" s="172"/>
      <c r="I140" s="172"/>
      <c r="J140" s="172"/>
      <c r="K140" s="172"/>
      <c r="L140" s="172"/>
      <c r="M140" s="172"/>
    </row>
    <row r="141" spans="1:13">
      <c r="A141" s="118"/>
      <c r="B141" s="90"/>
      <c r="C141" s="90"/>
      <c r="D141" s="5"/>
      <c r="E141" s="90"/>
      <c r="F141" s="90"/>
      <c r="H141" s="172"/>
      <c r="I141" s="172"/>
      <c r="J141" s="172"/>
      <c r="K141" s="172"/>
      <c r="L141" s="172"/>
      <c r="M141" s="172"/>
    </row>
    <row r="142" spans="1:13">
      <c r="A142" s="118"/>
      <c r="B142" s="90"/>
      <c r="C142" s="90"/>
      <c r="D142" s="5"/>
      <c r="E142" s="90"/>
      <c r="F142" s="90"/>
      <c r="H142" s="172"/>
      <c r="I142" s="172"/>
      <c r="J142" s="172"/>
      <c r="K142" s="172"/>
      <c r="L142" s="172"/>
      <c r="M142" s="172"/>
    </row>
    <row r="143" spans="1:13">
      <c r="A143" s="118"/>
      <c r="B143" s="90"/>
      <c r="C143" s="90"/>
      <c r="D143" s="5"/>
      <c r="E143" s="90"/>
      <c r="F143" s="90"/>
      <c r="H143" s="172"/>
      <c r="I143" s="172"/>
      <c r="J143" s="172"/>
      <c r="K143" s="172"/>
      <c r="L143" s="172"/>
      <c r="M143" s="172"/>
    </row>
    <row r="144" spans="1:13">
      <c r="A144" s="118"/>
      <c r="B144" s="90"/>
      <c r="C144" s="90"/>
      <c r="D144" s="5"/>
      <c r="E144" s="90"/>
      <c r="F144" s="90"/>
      <c r="H144" s="172"/>
      <c r="I144" s="172"/>
      <c r="J144" s="172"/>
      <c r="K144" s="172"/>
      <c r="L144" s="172"/>
      <c r="M144" s="172"/>
    </row>
    <row r="145" spans="1:13">
      <c r="A145" s="118"/>
      <c r="B145" s="90"/>
      <c r="C145" s="90"/>
      <c r="D145" s="5"/>
      <c r="E145" s="90"/>
      <c r="F145" s="90"/>
      <c r="H145" s="172"/>
      <c r="I145" s="172"/>
      <c r="J145" s="172"/>
      <c r="K145" s="172"/>
      <c r="L145" s="172"/>
      <c r="M145" s="172"/>
    </row>
    <row r="146" spans="1:13">
      <c r="A146" s="118"/>
      <c r="B146" s="90"/>
      <c r="C146" s="90"/>
      <c r="D146" s="5"/>
      <c r="E146" s="90"/>
      <c r="F146" s="90"/>
      <c r="H146" s="172"/>
      <c r="I146" s="172"/>
      <c r="J146" s="172"/>
      <c r="K146" s="172"/>
      <c r="L146" s="172"/>
      <c r="M146" s="172"/>
    </row>
    <row r="147" spans="1:13">
      <c r="A147" s="118"/>
      <c r="B147" s="90"/>
      <c r="C147" s="90"/>
      <c r="D147" s="5"/>
      <c r="E147" s="90"/>
      <c r="F147" s="90"/>
      <c r="H147" s="172"/>
      <c r="I147" s="172"/>
      <c r="J147" s="172"/>
      <c r="K147" s="172"/>
      <c r="L147" s="172"/>
      <c r="M147" s="172"/>
    </row>
    <row r="148" spans="1:13">
      <c r="A148" s="118"/>
      <c r="B148" s="90"/>
      <c r="C148" s="90"/>
      <c r="D148" s="5"/>
      <c r="E148" s="90"/>
      <c r="F148" s="90"/>
      <c r="H148" s="172"/>
      <c r="I148" s="172"/>
      <c r="J148" s="172"/>
      <c r="K148" s="172"/>
      <c r="L148" s="172"/>
      <c r="M148" s="172"/>
    </row>
    <row r="149" spans="1:13">
      <c r="A149" s="118"/>
      <c r="B149" s="90"/>
      <c r="C149" s="90"/>
      <c r="D149" s="5"/>
      <c r="E149" s="90"/>
      <c r="F149" s="90"/>
      <c r="H149" s="172"/>
      <c r="I149" s="172"/>
      <c r="J149" s="172"/>
      <c r="K149" s="172"/>
      <c r="L149" s="172"/>
      <c r="M149" s="172"/>
    </row>
    <row r="150" spans="1:13">
      <c r="A150" s="118"/>
      <c r="B150" s="90"/>
      <c r="C150" s="90"/>
      <c r="D150" s="5"/>
      <c r="E150" s="90"/>
      <c r="F150" s="90"/>
      <c r="H150" s="172"/>
      <c r="I150" s="172"/>
      <c r="J150" s="172"/>
      <c r="K150" s="172"/>
      <c r="L150" s="172"/>
      <c r="M150" s="172"/>
    </row>
    <row r="151" spans="1:13">
      <c r="A151" s="118"/>
      <c r="B151" s="90"/>
      <c r="C151" s="90"/>
      <c r="D151" s="5"/>
      <c r="E151" s="90"/>
      <c r="F151" s="90"/>
      <c r="H151" s="172"/>
      <c r="I151" s="172"/>
      <c r="J151" s="172"/>
      <c r="K151" s="172"/>
      <c r="L151" s="172"/>
      <c r="M151" s="172"/>
    </row>
    <row r="152" spans="1:13">
      <c r="A152" s="118"/>
      <c r="B152" s="90"/>
      <c r="C152" s="90"/>
      <c r="D152" s="5"/>
      <c r="E152" s="90"/>
      <c r="F152" s="90"/>
      <c r="H152" s="172"/>
      <c r="I152" s="172"/>
      <c r="J152" s="172"/>
      <c r="K152" s="172"/>
      <c r="L152" s="172"/>
      <c r="M152" s="172"/>
    </row>
    <row r="153" spans="1:13">
      <c r="A153" s="118"/>
      <c r="B153" s="90"/>
      <c r="C153" s="90"/>
      <c r="D153" s="5"/>
      <c r="E153" s="90"/>
      <c r="F153" s="90"/>
      <c r="H153" s="172"/>
      <c r="I153" s="172"/>
      <c r="J153" s="172"/>
      <c r="K153" s="172"/>
      <c r="L153" s="172"/>
      <c r="M153" s="172"/>
    </row>
    <row r="154" spans="1:13">
      <c r="A154" s="118"/>
      <c r="B154" s="90"/>
      <c r="C154" s="90"/>
      <c r="D154" s="5"/>
      <c r="E154" s="90"/>
      <c r="F154" s="90"/>
      <c r="H154" s="172"/>
      <c r="I154" s="172"/>
      <c r="J154" s="172"/>
      <c r="K154" s="172"/>
      <c r="L154" s="172"/>
      <c r="M154" s="172"/>
    </row>
    <row r="155" spans="1:13">
      <c r="A155" s="118"/>
      <c r="B155" s="90"/>
      <c r="C155" s="90"/>
      <c r="D155" s="5"/>
      <c r="E155" s="90"/>
      <c r="F155" s="90"/>
      <c r="H155" s="172"/>
      <c r="I155" s="172"/>
      <c r="J155" s="172"/>
      <c r="K155" s="172"/>
      <c r="L155" s="172"/>
      <c r="M155" s="172"/>
    </row>
    <row r="156" spans="1:13">
      <c r="A156" s="118"/>
      <c r="B156" s="90"/>
      <c r="C156" s="90"/>
      <c r="D156" s="5"/>
      <c r="E156" s="90"/>
      <c r="F156" s="90"/>
      <c r="H156" s="172"/>
      <c r="I156" s="172"/>
      <c r="J156" s="172"/>
      <c r="K156" s="172"/>
      <c r="L156" s="172"/>
      <c r="M156" s="172"/>
    </row>
    <row r="157" spans="1:13">
      <c r="A157" s="118"/>
      <c r="B157" s="90"/>
      <c r="C157" s="90"/>
      <c r="D157" s="5"/>
      <c r="E157" s="90"/>
      <c r="F157" s="90"/>
      <c r="H157" s="172"/>
      <c r="I157" s="172"/>
      <c r="J157" s="172"/>
      <c r="K157" s="172"/>
      <c r="L157" s="172"/>
      <c r="M157" s="172"/>
    </row>
    <row r="158" spans="1:13">
      <c r="A158" s="118"/>
      <c r="B158" s="90"/>
      <c r="C158" s="90"/>
      <c r="D158" s="5"/>
      <c r="E158" s="90"/>
      <c r="F158" s="90"/>
      <c r="H158" s="172"/>
      <c r="I158" s="172"/>
      <c r="J158" s="172"/>
      <c r="K158" s="172"/>
      <c r="L158" s="172"/>
      <c r="M158" s="172"/>
    </row>
    <row r="159" spans="1:13">
      <c r="A159" s="118"/>
      <c r="B159" s="90"/>
      <c r="C159" s="90"/>
      <c r="D159" s="5"/>
      <c r="E159" s="90"/>
      <c r="F159" s="90"/>
      <c r="H159" s="172"/>
      <c r="I159" s="172"/>
      <c r="J159" s="172"/>
      <c r="K159" s="172"/>
      <c r="L159" s="172"/>
      <c r="M159" s="172"/>
    </row>
    <row r="160" spans="1:13">
      <c r="A160" s="118"/>
      <c r="B160" s="90"/>
      <c r="C160" s="90"/>
      <c r="D160" s="5"/>
      <c r="E160" s="90"/>
      <c r="F160" s="90"/>
      <c r="H160" s="172"/>
      <c r="I160" s="172"/>
      <c r="J160" s="172"/>
      <c r="K160" s="172"/>
      <c r="L160" s="172"/>
      <c r="M160" s="172"/>
    </row>
    <row r="161" spans="1:13">
      <c r="A161" s="118"/>
      <c r="B161" s="90"/>
      <c r="C161" s="90"/>
      <c r="D161" s="5"/>
      <c r="E161" s="90"/>
      <c r="F161" s="90"/>
      <c r="H161" s="172"/>
      <c r="I161" s="172"/>
      <c r="J161" s="172"/>
      <c r="K161" s="172"/>
      <c r="L161" s="172"/>
      <c r="M161" s="172"/>
    </row>
    <row r="162" spans="1:13">
      <c r="A162" s="118"/>
      <c r="B162" s="90"/>
      <c r="C162" s="90"/>
      <c r="D162" s="5"/>
      <c r="E162" s="90"/>
      <c r="F162" s="90"/>
      <c r="H162" s="172"/>
      <c r="I162" s="172"/>
      <c r="J162" s="172"/>
      <c r="K162" s="172"/>
      <c r="L162" s="172"/>
      <c r="M162" s="172"/>
    </row>
    <row r="163" spans="1:13">
      <c r="A163" s="118"/>
      <c r="B163" s="90"/>
      <c r="C163" s="90"/>
      <c r="D163" s="5"/>
      <c r="E163" s="90"/>
      <c r="F163" s="90"/>
      <c r="H163" s="172"/>
      <c r="I163" s="172"/>
      <c r="J163" s="172"/>
      <c r="K163" s="172"/>
      <c r="L163" s="172"/>
      <c r="M163" s="172"/>
    </row>
    <row r="164" spans="1:13">
      <c r="A164" s="118"/>
      <c r="B164" s="90"/>
      <c r="C164" s="90"/>
      <c r="D164" s="5"/>
      <c r="E164" s="90"/>
      <c r="F164" s="90"/>
      <c r="H164" s="172"/>
      <c r="I164" s="172"/>
      <c r="J164" s="172"/>
      <c r="K164" s="172"/>
      <c r="L164" s="172"/>
      <c r="M164" s="172"/>
    </row>
    <row r="165" spans="1:13">
      <c r="A165" s="118"/>
      <c r="B165" s="90"/>
      <c r="C165" s="90"/>
      <c r="D165" s="5"/>
      <c r="E165" s="90"/>
      <c r="F165" s="90"/>
      <c r="H165" s="172"/>
      <c r="I165" s="172"/>
      <c r="J165" s="172"/>
      <c r="K165" s="172"/>
      <c r="L165" s="172"/>
      <c r="M165" s="172"/>
    </row>
    <row r="166" spans="1:13">
      <c r="A166" s="118"/>
      <c r="B166" s="90"/>
      <c r="C166" s="90"/>
      <c r="D166" s="5"/>
      <c r="E166" s="90"/>
      <c r="F166" s="90"/>
      <c r="H166" s="172"/>
      <c r="I166" s="172"/>
      <c r="J166" s="172"/>
      <c r="K166" s="172"/>
      <c r="L166" s="172"/>
      <c r="M166" s="172"/>
    </row>
    <row r="167" spans="1:13">
      <c r="A167" s="118"/>
      <c r="B167" s="90"/>
      <c r="C167" s="90"/>
      <c r="D167" s="5"/>
      <c r="E167" s="90"/>
      <c r="F167" s="90"/>
      <c r="H167" s="172"/>
      <c r="I167" s="172"/>
      <c r="J167" s="172"/>
      <c r="K167" s="172"/>
      <c r="L167" s="172"/>
      <c r="M167" s="172"/>
    </row>
    <row r="168" spans="1:13">
      <c r="A168" s="118"/>
      <c r="B168" s="90"/>
      <c r="C168" s="90"/>
      <c r="D168" s="5"/>
      <c r="E168" s="90"/>
      <c r="F168" s="90"/>
      <c r="H168" s="172"/>
      <c r="I168" s="172"/>
      <c r="J168" s="172"/>
      <c r="K168" s="172"/>
      <c r="L168" s="172"/>
      <c r="M168" s="172"/>
    </row>
    <row r="169" spans="1:13">
      <c r="A169" s="118"/>
      <c r="B169" s="90"/>
      <c r="C169" s="90"/>
      <c r="D169" s="5"/>
      <c r="E169" s="90"/>
      <c r="F169" s="90"/>
      <c r="H169" s="172"/>
      <c r="I169" s="172"/>
      <c r="J169" s="172"/>
      <c r="K169" s="172"/>
      <c r="L169" s="172"/>
      <c r="M169" s="172"/>
    </row>
    <row r="170" spans="1:13">
      <c r="A170" s="118"/>
      <c r="B170" s="90"/>
      <c r="C170" s="90"/>
      <c r="D170" s="5"/>
      <c r="E170" s="90"/>
      <c r="F170" s="90"/>
      <c r="H170" s="172"/>
      <c r="I170" s="172"/>
      <c r="J170" s="172"/>
      <c r="K170" s="172"/>
      <c r="L170" s="172"/>
      <c r="M170" s="172"/>
    </row>
    <row r="171" spans="1:13">
      <c r="A171" s="118"/>
      <c r="B171" s="90"/>
      <c r="C171" s="90"/>
      <c r="D171" s="5"/>
      <c r="E171" s="90"/>
      <c r="F171" s="90"/>
      <c r="H171" s="172"/>
      <c r="I171" s="172"/>
      <c r="J171" s="172"/>
      <c r="K171" s="172"/>
      <c r="L171" s="172"/>
      <c r="M171" s="172"/>
    </row>
    <row r="172" spans="1:13">
      <c r="A172" s="118"/>
      <c r="B172" s="90"/>
      <c r="C172" s="90"/>
      <c r="D172" s="5"/>
      <c r="E172" s="90"/>
      <c r="F172" s="90"/>
      <c r="H172" s="172"/>
      <c r="I172" s="172"/>
      <c r="J172" s="172"/>
      <c r="K172" s="172"/>
      <c r="L172" s="172"/>
      <c r="M172" s="172"/>
    </row>
    <row r="173" spans="1:13">
      <c r="A173" s="118"/>
      <c r="B173" s="90"/>
      <c r="C173" s="90"/>
      <c r="D173" s="5"/>
      <c r="E173" s="90"/>
      <c r="F173" s="90"/>
      <c r="H173" s="172"/>
      <c r="I173" s="172"/>
      <c r="J173" s="172"/>
      <c r="K173" s="172"/>
      <c r="L173" s="172"/>
      <c r="M173" s="172"/>
    </row>
    <row r="174" spans="1:13">
      <c r="A174" s="118"/>
      <c r="B174" s="90"/>
      <c r="C174" s="90"/>
      <c r="D174" s="5"/>
      <c r="E174" s="90"/>
      <c r="F174" s="90"/>
      <c r="H174" s="172"/>
      <c r="I174" s="172"/>
      <c r="J174" s="172"/>
      <c r="K174" s="172"/>
      <c r="L174" s="172"/>
      <c r="M174" s="172"/>
    </row>
    <row r="175" spans="1:13">
      <c r="A175" s="118"/>
      <c r="B175" s="90"/>
      <c r="C175" s="90"/>
      <c r="D175" s="5"/>
      <c r="E175" s="90"/>
      <c r="F175" s="90"/>
      <c r="H175" s="172"/>
      <c r="I175" s="172"/>
      <c r="J175" s="172"/>
      <c r="K175" s="172"/>
      <c r="L175" s="172"/>
      <c r="M175" s="172"/>
    </row>
    <row r="176" spans="1:13">
      <c r="A176" s="118"/>
      <c r="B176" s="90"/>
      <c r="C176" s="90"/>
      <c r="D176" s="5"/>
      <c r="E176" s="90"/>
      <c r="F176" s="90"/>
      <c r="H176" s="172"/>
      <c r="I176" s="172"/>
      <c r="J176" s="172"/>
      <c r="K176" s="172"/>
      <c r="L176" s="172"/>
      <c r="M176" s="172"/>
    </row>
    <row r="177" spans="1:13">
      <c r="A177" s="118"/>
      <c r="B177" s="90"/>
      <c r="C177" s="90"/>
      <c r="D177" s="5"/>
      <c r="E177" s="90"/>
      <c r="F177" s="90"/>
      <c r="H177" s="172"/>
      <c r="I177" s="172"/>
      <c r="J177" s="172"/>
      <c r="K177" s="172"/>
      <c r="L177" s="172"/>
      <c r="M177" s="172"/>
    </row>
    <row r="178" spans="1:13">
      <c r="A178" s="118"/>
      <c r="B178" s="90"/>
      <c r="C178" s="90"/>
      <c r="D178" s="5"/>
      <c r="E178" s="90"/>
      <c r="F178" s="90"/>
      <c r="H178" s="172"/>
      <c r="I178" s="172"/>
      <c r="J178" s="172"/>
      <c r="K178" s="172"/>
      <c r="L178" s="172"/>
      <c r="M178" s="172"/>
    </row>
    <row r="179" spans="1:13">
      <c r="A179" s="118"/>
      <c r="B179" s="90"/>
      <c r="C179" s="90"/>
      <c r="D179" s="5"/>
      <c r="E179" s="90"/>
      <c r="F179" s="90"/>
      <c r="H179" s="172"/>
      <c r="I179" s="172"/>
      <c r="J179" s="172"/>
      <c r="K179" s="172"/>
      <c r="L179" s="172"/>
      <c r="M179" s="172"/>
    </row>
    <row r="180" spans="1:13">
      <c r="A180" s="118"/>
      <c r="B180" s="90"/>
      <c r="C180" s="90"/>
      <c r="D180" s="5"/>
      <c r="E180" s="90"/>
      <c r="F180" s="90"/>
      <c r="H180" s="172"/>
      <c r="I180" s="172"/>
      <c r="J180" s="172"/>
      <c r="K180" s="172"/>
      <c r="L180" s="172"/>
      <c r="M180" s="172"/>
    </row>
    <row r="181" spans="1:13">
      <c r="A181" s="118"/>
      <c r="B181" s="90"/>
      <c r="C181" s="90"/>
      <c r="D181" s="5"/>
      <c r="E181" s="90"/>
      <c r="F181" s="90"/>
      <c r="H181" s="172"/>
      <c r="I181" s="172"/>
      <c r="J181" s="172"/>
      <c r="K181" s="172"/>
      <c r="L181" s="172"/>
      <c r="M181" s="172"/>
    </row>
    <row r="182" spans="1:13">
      <c r="A182" s="118"/>
      <c r="B182" s="90"/>
      <c r="C182" s="90"/>
      <c r="D182" s="5"/>
      <c r="E182" s="90"/>
      <c r="F182" s="90"/>
      <c r="H182" s="172"/>
      <c r="I182" s="172"/>
      <c r="J182" s="172"/>
      <c r="K182" s="172"/>
      <c r="L182" s="172"/>
      <c r="M182" s="172"/>
    </row>
    <row r="183" spans="1:13">
      <c r="A183" s="118"/>
      <c r="B183" s="90"/>
      <c r="C183" s="90"/>
      <c r="D183" s="5"/>
      <c r="E183" s="90"/>
      <c r="F183" s="90"/>
      <c r="H183" s="172"/>
      <c r="I183" s="172"/>
      <c r="J183" s="172"/>
      <c r="K183" s="172"/>
      <c r="L183" s="172"/>
      <c r="M183" s="172"/>
    </row>
    <row r="184" spans="1:13">
      <c r="A184" s="118"/>
      <c r="B184" s="90"/>
      <c r="C184" s="90"/>
      <c r="D184" s="5"/>
      <c r="E184" s="90"/>
      <c r="F184" s="90"/>
      <c r="H184" s="172"/>
      <c r="I184" s="172"/>
      <c r="J184" s="172"/>
      <c r="K184" s="172"/>
      <c r="L184" s="172"/>
      <c r="M184" s="172"/>
    </row>
    <row r="185" spans="1:13">
      <c r="A185" s="118"/>
      <c r="B185" s="90"/>
      <c r="C185" s="90"/>
      <c r="D185" s="5"/>
      <c r="E185" s="90"/>
      <c r="F185" s="90"/>
      <c r="H185" s="172"/>
      <c r="I185" s="172"/>
      <c r="J185" s="172"/>
      <c r="K185" s="172"/>
      <c r="L185" s="172"/>
      <c r="M185" s="172"/>
    </row>
    <row r="186" spans="1:13">
      <c r="A186" s="118"/>
      <c r="B186" s="90"/>
      <c r="C186" s="90"/>
      <c r="D186" s="5"/>
      <c r="E186" s="90"/>
      <c r="F186" s="90"/>
      <c r="H186" s="172"/>
      <c r="I186" s="172"/>
      <c r="J186" s="172"/>
      <c r="K186" s="172"/>
      <c r="L186" s="172"/>
      <c r="M186" s="172"/>
    </row>
    <row r="187" spans="1:13">
      <c r="A187" s="118"/>
      <c r="B187" s="90"/>
      <c r="C187" s="90"/>
      <c r="D187" s="5"/>
      <c r="E187" s="90"/>
      <c r="F187" s="90"/>
      <c r="H187" s="172"/>
      <c r="I187" s="172"/>
      <c r="J187" s="172"/>
      <c r="K187" s="172"/>
      <c r="L187" s="172"/>
      <c r="M187" s="172"/>
    </row>
    <row r="188" spans="1:13">
      <c r="A188" s="118"/>
      <c r="B188" s="90"/>
      <c r="C188" s="90"/>
      <c r="D188" s="5"/>
      <c r="E188" s="90"/>
      <c r="F188" s="90"/>
      <c r="H188" s="172"/>
      <c r="I188" s="172"/>
      <c r="J188" s="172"/>
      <c r="K188" s="172"/>
      <c r="L188" s="172"/>
      <c r="M188" s="172"/>
    </row>
    <row r="189" spans="1:13">
      <c r="A189" s="118"/>
      <c r="B189" s="90"/>
      <c r="C189" s="90"/>
      <c r="D189" s="5"/>
      <c r="E189" s="90"/>
      <c r="F189" s="90"/>
      <c r="H189" s="172"/>
      <c r="I189" s="172"/>
      <c r="J189" s="172"/>
      <c r="K189" s="172"/>
      <c r="L189" s="172"/>
      <c r="M189" s="172"/>
    </row>
    <row r="190" spans="1:13">
      <c r="A190" s="118"/>
      <c r="B190" s="90"/>
      <c r="C190" s="90"/>
      <c r="D190" s="5"/>
      <c r="E190" s="90"/>
      <c r="F190" s="90"/>
      <c r="H190" s="172"/>
      <c r="I190" s="172"/>
      <c r="J190" s="172"/>
      <c r="K190" s="172"/>
      <c r="L190" s="172"/>
      <c r="M190" s="172"/>
    </row>
    <row r="191" spans="1:13">
      <c r="A191" s="118"/>
      <c r="B191" s="90"/>
      <c r="C191" s="90"/>
      <c r="D191" s="5"/>
      <c r="E191" s="90"/>
      <c r="F191" s="90"/>
      <c r="H191" s="172"/>
      <c r="I191" s="172"/>
      <c r="J191" s="172"/>
      <c r="K191" s="172"/>
      <c r="L191" s="172"/>
      <c r="M191" s="172"/>
    </row>
    <row r="192" spans="1:13">
      <c r="A192" s="118"/>
      <c r="B192" s="90"/>
      <c r="C192" s="90"/>
      <c r="D192" s="5"/>
      <c r="E192" s="90"/>
      <c r="F192" s="90"/>
      <c r="H192" s="172"/>
      <c r="I192" s="172"/>
      <c r="J192" s="172"/>
      <c r="K192" s="172"/>
      <c r="L192" s="172"/>
      <c r="M192" s="172"/>
    </row>
    <row r="193" spans="1:13">
      <c r="A193" s="118"/>
      <c r="B193" s="90"/>
      <c r="C193" s="90"/>
      <c r="D193" s="5"/>
      <c r="E193" s="90"/>
      <c r="F193" s="90"/>
      <c r="H193" s="172"/>
      <c r="I193" s="172"/>
      <c r="J193" s="172"/>
      <c r="K193" s="172"/>
      <c r="L193" s="172"/>
      <c r="M193" s="172"/>
    </row>
    <row r="194" spans="1:13">
      <c r="A194" s="118"/>
      <c r="B194" s="90"/>
      <c r="C194" s="90"/>
      <c r="D194" s="5"/>
      <c r="E194" s="90"/>
      <c r="F194" s="90"/>
      <c r="H194" s="172"/>
      <c r="I194" s="172"/>
      <c r="J194" s="172"/>
      <c r="K194" s="172"/>
      <c r="L194" s="172"/>
      <c r="M194" s="172"/>
    </row>
    <row r="195" spans="1:13">
      <c r="A195" s="118"/>
      <c r="B195" s="90"/>
      <c r="C195" s="90"/>
      <c r="D195" s="5"/>
      <c r="E195" s="90"/>
      <c r="F195" s="90"/>
      <c r="H195" s="172"/>
      <c r="I195" s="172"/>
      <c r="J195" s="172"/>
      <c r="K195" s="172"/>
      <c r="L195" s="172"/>
      <c r="M195" s="172"/>
    </row>
    <row r="196" spans="1:13">
      <c r="A196" s="118"/>
      <c r="B196" s="90"/>
      <c r="C196" s="90"/>
      <c r="D196" s="5"/>
      <c r="E196" s="90"/>
      <c r="F196" s="90"/>
      <c r="H196" s="172"/>
      <c r="I196" s="172"/>
      <c r="J196" s="172"/>
      <c r="K196" s="172"/>
      <c r="L196" s="172"/>
      <c r="M196" s="172"/>
    </row>
    <row r="197" spans="1:13">
      <c r="A197" s="118"/>
      <c r="B197" s="90"/>
      <c r="C197" s="90"/>
      <c r="D197" s="5"/>
      <c r="E197" s="90"/>
      <c r="F197" s="90"/>
      <c r="H197" s="172"/>
      <c r="I197" s="172"/>
      <c r="J197" s="172"/>
      <c r="K197" s="172"/>
      <c r="L197" s="172"/>
      <c r="M197" s="172"/>
    </row>
    <row r="198" spans="1:13">
      <c r="A198" s="118"/>
      <c r="B198" s="90"/>
      <c r="C198" s="90"/>
      <c r="D198" s="5"/>
      <c r="E198" s="90"/>
      <c r="F198" s="90"/>
      <c r="H198" s="172"/>
      <c r="I198" s="172"/>
      <c r="J198" s="172"/>
      <c r="K198" s="172"/>
      <c r="L198" s="172"/>
      <c r="M198" s="172"/>
    </row>
    <row r="199" spans="1:13">
      <c r="A199" s="118"/>
      <c r="B199" s="90"/>
      <c r="C199" s="90"/>
      <c r="D199" s="5"/>
      <c r="E199" s="90"/>
      <c r="F199" s="90"/>
      <c r="H199" s="172"/>
      <c r="I199" s="172"/>
      <c r="J199" s="172"/>
      <c r="K199" s="172"/>
      <c r="L199" s="172"/>
      <c r="M199" s="172"/>
    </row>
    <row r="200" spans="1:13">
      <c r="A200" s="118"/>
      <c r="B200" s="90"/>
      <c r="C200" s="90"/>
      <c r="D200" s="5"/>
      <c r="E200" s="90"/>
      <c r="F200" s="90"/>
      <c r="H200" s="172"/>
      <c r="I200" s="172"/>
      <c r="J200" s="172"/>
      <c r="K200" s="172"/>
      <c r="L200" s="172"/>
      <c r="M200" s="172"/>
    </row>
    <row r="201" spans="1:13">
      <c r="A201" s="118"/>
      <c r="B201" s="90"/>
      <c r="C201" s="90"/>
      <c r="D201" s="5"/>
      <c r="E201" s="90"/>
      <c r="F201" s="90"/>
      <c r="H201" s="172"/>
      <c r="I201" s="172"/>
      <c r="J201" s="172"/>
      <c r="K201" s="172"/>
      <c r="L201" s="172"/>
      <c r="M201" s="172"/>
    </row>
    <row r="202" spans="1:13">
      <c r="A202" s="118"/>
      <c r="B202" s="90"/>
      <c r="C202" s="90"/>
      <c r="D202" s="5"/>
      <c r="E202" s="90"/>
      <c r="F202" s="90"/>
      <c r="H202" s="172"/>
      <c r="I202" s="172"/>
      <c r="J202" s="172"/>
      <c r="K202" s="172"/>
      <c r="L202" s="172"/>
      <c r="M202" s="172"/>
    </row>
    <row r="203" spans="1:13">
      <c r="A203" s="118"/>
      <c r="B203" s="90"/>
      <c r="C203" s="90"/>
      <c r="D203" s="5"/>
      <c r="E203" s="90"/>
      <c r="F203" s="90"/>
      <c r="H203" s="172"/>
      <c r="I203" s="172"/>
      <c r="J203" s="172"/>
      <c r="K203" s="172"/>
      <c r="L203" s="172"/>
      <c r="M203" s="172"/>
    </row>
    <row r="204" spans="1:13">
      <c r="A204" s="118"/>
      <c r="B204" s="90"/>
      <c r="C204" s="90"/>
      <c r="D204" s="5"/>
      <c r="E204" s="90"/>
      <c r="F204" s="90"/>
      <c r="H204" s="172"/>
      <c r="I204" s="172"/>
      <c r="J204" s="172"/>
      <c r="K204" s="172"/>
      <c r="L204" s="172"/>
      <c r="M204" s="172"/>
    </row>
    <row r="205" spans="1:13">
      <c r="A205" s="118"/>
      <c r="B205" s="90"/>
      <c r="C205" s="90"/>
      <c r="D205" s="5"/>
      <c r="E205" s="90"/>
      <c r="F205" s="90"/>
      <c r="H205" s="172"/>
      <c r="I205" s="172"/>
      <c r="J205" s="172"/>
      <c r="K205" s="172"/>
      <c r="L205" s="172"/>
      <c r="M205" s="172"/>
    </row>
    <row r="206" spans="1:13">
      <c r="A206" s="118"/>
      <c r="B206" s="90"/>
      <c r="C206" s="90"/>
      <c r="D206" s="5"/>
      <c r="E206" s="90"/>
      <c r="F206" s="90"/>
      <c r="H206" s="172"/>
      <c r="I206" s="172"/>
      <c r="J206" s="172"/>
      <c r="K206" s="172"/>
      <c r="L206" s="172"/>
      <c r="M206" s="172"/>
    </row>
    <row r="207" spans="1:13">
      <c r="A207" s="118"/>
      <c r="B207" s="90"/>
      <c r="C207" s="90"/>
      <c r="D207" s="5"/>
      <c r="E207" s="90"/>
      <c r="F207" s="90"/>
      <c r="H207" s="172"/>
      <c r="I207" s="172"/>
      <c r="J207" s="172"/>
      <c r="K207" s="172"/>
      <c r="L207" s="172"/>
      <c r="M207" s="172"/>
    </row>
    <row r="208" spans="1:13">
      <c r="A208" s="118"/>
      <c r="B208" s="90"/>
      <c r="C208" s="90"/>
      <c r="D208" s="5"/>
      <c r="E208" s="90"/>
      <c r="F208" s="90"/>
      <c r="H208" s="172"/>
      <c r="I208" s="172"/>
      <c r="J208" s="172"/>
      <c r="K208" s="172"/>
      <c r="L208" s="172"/>
      <c r="M208" s="172"/>
    </row>
    <row r="209" spans="1:13">
      <c r="A209" s="118"/>
      <c r="B209" s="90"/>
      <c r="C209" s="90"/>
      <c r="D209" s="5"/>
      <c r="E209" s="90"/>
      <c r="F209" s="90"/>
      <c r="H209" s="172"/>
      <c r="I209" s="172"/>
      <c r="J209" s="172"/>
      <c r="K209" s="172"/>
      <c r="L209" s="172"/>
      <c r="M209" s="172"/>
    </row>
    <row r="210" spans="1:13">
      <c r="A210" s="118"/>
      <c r="B210" s="90"/>
      <c r="C210" s="90"/>
      <c r="D210" s="5"/>
      <c r="E210" s="90"/>
      <c r="F210" s="90"/>
      <c r="H210" s="172"/>
      <c r="I210" s="172"/>
      <c r="J210" s="172"/>
      <c r="K210" s="172"/>
      <c r="L210" s="172"/>
      <c r="M210" s="172"/>
    </row>
    <row r="211" spans="1:13">
      <c r="A211" s="118"/>
      <c r="B211" s="90"/>
      <c r="C211" s="90"/>
      <c r="D211" s="5"/>
      <c r="E211" s="90"/>
      <c r="F211" s="90"/>
      <c r="H211" s="172"/>
      <c r="I211" s="172"/>
      <c r="J211" s="172"/>
      <c r="K211" s="172"/>
      <c r="L211" s="172"/>
      <c r="M211" s="172"/>
    </row>
    <row r="212" spans="1:13">
      <c r="A212" s="118"/>
      <c r="B212" s="90"/>
      <c r="C212" s="90"/>
      <c r="D212" s="5"/>
      <c r="E212" s="90"/>
      <c r="F212" s="90"/>
      <c r="H212" s="172"/>
      <c r="I212" s="172"/>
      <c r="J212" s="172"/>
      <c r="K212" s="172"/>
      <c r="L212" s="172"/>
      <c r="M212" s="172"/>
    </row>
    <row r="213" spans="1:13">
      <c r="A213" s="118"/>
      <c r="B213" s="90"/>
      <c r="C213" s="90"/>
      <c r="D213" s="5"/>
      <c r="E213" s="90"/>
      <c r="F213" s="90"/>
      <c r="H213" s="172"/>
      <c r="I213" s="172"/>
      <c r="J213" s="172"/>
      <c r="K213" s="172"/>
      <c r="L213" s="172"/>
      <c r="M213" s="172"/>
    </row>
    <row r="214" spans="1:13">
      <c r="A214" s="118"/>
      <c r="B214" s="90"/>
      <c r="C214" s="90"/>
      <c r="D214" s="5"/>
      <c r="E214" s="90"/>
      <c r="F214" s="90"/>
      <c r="H214" s="172"/>
      <c r="I214" s="172"/>
      <c r="J214" s="172"/>
      <c r="K214" s="172"/>
      <c r="L214" s="172"/>
      <c r="M214" s="172"/>
    </row>
    <row r="215" spans="1:13">
      <c r="A215" s="118"/>
      <c r="B215" s="90"/>
      <c r="C215" s="90"/>
      <c r="D215" s="5"/>
      <c r="E215" s="90"/>
      <c r="F215" s="90"/>
      <c r="H215" s="172"/>
      <c r="I215" s="172"/>
      <c r="J215" s="172"/>
      <c r="K215" s="172"/>
      <c r="L215" s="172"/>
      <c r="M215" s="172"/>
    </row>
    <row r="216" spans="1:13">
      <c r="A216" s="118"/>
      <c r="B216" s="90"/>
      <c r="C216" s="90"/>
      <c r="D216" s="5"/>
      <c r="E216" s="90"/>
      <c r="F216" s="90"/>
      <c r="H216" s="172"/>
      <c r="I216" s="172"/>
      <c r="J216" s="172"/>
      <c r="K216" s="172"/>
      <c r="L216" s="172"/>
      <c r="M216" s="172"/>
    </row>
    <row r="217" spans="1:13">
      <c r="A217" s="118"/>
      <c r="B217" s="90"/>
      <c r="C217" s="90"/>
      <c r="D217" s="5"/>
      <c r="E217" s="90"/>
      <c r="F217" s="90"/>
      <c r="H217" s="172"/>
      <c r="I217" s="172"/>
      <c r="J217" s="172"/>
      <c r="K217" s="172"/>
      <c r="L217" s="172"/>
      <c r="M217" s="172"/>
    </row>
    <row r="218" spans="1:13">
      <c r="A218" s="118"/>
      <c r="B218" s="90"/>
      <c r="C218" s="90"/>
      <c r="D218" s="5"/>
      <c r="E218" s="90"/>
      <c r="F218" s="90"/>
      <c r="H218" s="172"/>
      <c r="I218" s="172"/>
      <c r="J218" s="172"/>
      <c r="K218" s="172"/>
      <c r="L218" s="172"/>
      <c r="M218" s="172"/>
    </row>
    <row r="219" spans="1:13">
      <c r="A219" s="118"/>
      <c r="B219" s="90"/>
      <c r="C219" s="90"/>
      <c r="D219" s="5"/>
      <c r="E219" s="90"/>
      <c r="F219" s="90"/>
      <c r="H219" s="172"/>
      <c r="I219" s="172"/>
      <c r="J219" s="172"/>
      <c r="K219" s="172"/>
      <c r="L219" s="172"/>
      <c r="M219" s="172"/>
    </row>
    <row r="220" spans="1:13">
      <c r="A220" s="118"/>
      <c r="B220" s="90"/>
      <c r="C220" s="90"/>
      <c r="D220" s="5"/>
      <c r="E220" s="90"/>
      <c r="F220" s="90"/>
      <c r="H220" s="172"/>
      <c r="I220" s="172"/>
      <c r="J220" s="172"/>
      <c r="K220" s="172"/>
      <c r="L220" s="172"/>
      <c r="M220" s="172"/>
    </row>
    <row r="221" spans="1:13">
      <c r="A221" s="118"/>
      <c r="B221" s="90"/>
      <c r="C221" s="90"/>
      <c r="D221" s="5"/>
      <c r="E221" s="90"/>
      <c r="F221" s="90"/>
      <c r="H221" s="172"/>
      <c r="I221" s="172"/>
      <c r="J221" s="172"/>
      <c r="K221" s="172"/>
      <c r="L221" s="172"/>
      <c r="M221" s="172"/>
    </row>
    <row r="222" spans="1:13">
      <c r="A222" s="118"/>
      <c r="B222" s="90"/>
      <c r="C222" s="90"/>
      <c r="D222" s="5"/>
      <c r="E222" s="90"/>
      <c r="F222" s="90"/>
      <c r="H222" s="172"/>
      <c r="I222" s="172"/>
      <c r="J222" s="172"/>
      <c r="K222" s="172"/>
      <c r="L222" s="172"/>
      <c r="M222" s="172"/>
    </row>
    <row r="223" spans="1:13">
      <c r="A223" s="118"/>
      <c r="B223" s="90"/>
      <c r="C223" s="90"/>
      <c r="D223" s="5"/>
      <c r="E223" s="90"/>
      <c r="F223" s="90"/>
      <c r="H223" s="172"/>
      <c r="I223" s="172"/>
      <c r="J223" s="172"/>
      <c r="K223" s="172"/>
      <c r="L223" s="172"/>
      <c r="M223" s="172"/>
    </row>
    <row r="224" spans="1:13">
      <c r="A224" s="118"/>
      <c r="B224" s="90"/>
      <c r="C224" s="90"/>
      <c r="D224" s="5"/>
      <c r="E224" s="90"/>
      <c r="F224" s="90"/>
      <c r="H224" s="172"/>
      <c r="I224" s="172"/>
      <c r="J224" s="172"/>
      <c r="K224" s="172"/>
      <c r="L224" s="172"/>
      <c r="M224" s="172"/>
    </row>
    <row r="225" spans="1:13">
      <c r="A225" s="118"/>
      <c r="B225" s="90"/>
      <c r="C225" s="90"/>
      <c r="D225" s="5"/>
      <c r="E225" s="90"/>
      <c r="F225" s="90"/>
      <c r="H225" s="172"/>
      <c r="I225" s="172"/>
      <c r="J225" s="172"/>
      <c r="K225" s="172"/>
      <c r="L225" s="172"/>
      <c r="M225" s="172"/>
    </row>
    <row r="226" spans="1:13">
      <c r="A226" s="118"/>
      <c r="B226" s="90"/>
      <c r="C226" s="90"/>
      <c r="D226" s="5"/>
      <c r="E226" s="90"/>
      <c r="F226" s="90"/>
      <c r="H226" s="172"/>
      <c r="I226" s="172"/>
      <c r="J226" s="172"/>
      <c r="K226" s="172"/>
      <c r="L226" s="172"/>
      <c r="M226" s="172"/>
    </row>
    <row r="227" spans="1:13">
      <c r="A227" s="118"/>
      <c r="B227" s="90"/>
      <c r="C227" s="90"/>
      <c r="D227" s="5"/>
      <c r="E227" s="90"/>
      <c r="F227" s="90"/>
      <c r="H227" s="172"/>
      <c r="I227" s="172"/>
      <c r="J227" s="172"/>
      <c r="K227" s="172"/>
      <c r="L227" s="172"/>
      <c r="M227" s="172"/>
    </row>
    <row r="228" spans="1:13">
      <c r="A228" s="118"/>
      <c r="B228" s="90"/>
      <c r="C228" s="90"/>
      <c r="D228" s="5"/>
      <c r="E228" s="90"/>
      <c r="F228" s="90"/>
      <c r="H228" s="172"/>
      <c r="I228" s="172"/>
      <c r="J228" s="172"/>
      <c r="K228" s="172"/>
      <c r="L228" s="172"/>
      <c r="M228" s="172"/>
    </row>
    <row r="229" spans="1:13">
      <c r="A229" s="118"/>
      <c r="B229" s="90"/>
      <c r="C229" s="90"/>
      <c r="D229" s="5"/>
      <c r="E229" s="90"/>
      <c r="F229" s="90"/>
      <c r="H229" s="172"/>
      <c r="I229" s="172"/>
      <c r="J229" s="172"/>
      <c r="K229" s="172"/>
      <c r="L229" s="172"/>
      <c r="M229" s="172"/>
    </row>
    <row r="230" spans="1:13">
      <c r="A230" s="118"/>
      <c r="B230" s="90"/>
      <c r="C230" s="90"/>
      <c r="D230" s="5"/>
      <c r="E230" s="90"/>
      <c r="F230" s="90"/>
      <c r="H230" s="172"/>
      <c r="I230" s="172"/>
      <c r="J230" s="172"/>
      <c r="K230" s="172"/>
      <c r="L230" s="172"/>
      <c r="M230" s="172"/>
    </row>
    <row r="231" spans="1:13">
      <c r="A231" s="118"/>
      <c r="B231" s="90"/>
      <c r="C231" s="90"/>
      <c r="D231" s="5"/>
      <c r="E231" s="90"/>
      <c r="F231" s="90"/>
      <c r="H231" s="172"/>
      <c r="I231" s="172"/>
      <c r="J231" s="172"/>
      <c r="K231" s="172"/>
      <c r="L231" s="172"/>
      <c r="M231" s="172"/>
    </row>
    <row r="232" spans="1:13">
      <c r="A232" s="118"/>
      <c r="B232" s="90"/>
      <c r="C232" s="90"/>
      <c r="D232" s="5"/>
      <c r="E232" s="90"/>
      <c r="F232" s="90"/>
      <c r="H232" s="172"/>
      <c r="I232" s="172"/>
      <c r="J232" s="172"/>
      <c r="K232" s="172"/>
      <c r="L232" s="172"/>
      <c r="M232" s="172"/>
    </row>
    <row r="233" spans="1:13">
      <c r="A233" s="118"/>
      <c r="B233" s="90"/>
      <c r="C233" s="90"/>
      <c r="D233" s="5"/>
      <c r="E233" s="90"/>
      <c r="F233" s="90"/>
      <c r="H233" s="172"/>
      <c r="I233" s="172"/>
      <c r="J233" s="172"/>
      <c r="K233" s="172"/>
      <c r="L233" s="172"/>
      <c r="M233" s="172"/>
    </row>
    <row r="234" spans="1:13">
      <c r="A234" s="118"/>
      <c r="B234" s="90"/>
      <c r="C234" s="90"/>
      <c r="D234" s="5"/>
      <c r="E234" s="90"/>
      <c r="F234" s="90"/>
      <c r="H234" s="172"/>
      <c r="I234" s="172"/>
      <c r="J234" s="172"/>
      <c r="K234" s="172"/>
      <c r="L234" s="172"/>
      <c r="M234" s="172"/>
    </row>
    <row r="235" spans="1:13">
      <c r="A235" s="118"/>
      <c r="B235" s="90"/>
      <c r="C235" s="90"/>
      <c r="D235" s="5"/>
      <c r="E235" s="90"/>
      <c r="F235" s="90"/>
      <c r="H235" s="172"/>
      <c r="I235" s="172"/>
      <c r="J235" s="172"/>
      <c r="K235" s="172"/>
      <c r="L235" s="172"/>
      <c r="M235" s="172"/>
    </row>
    <row r="236" spans="1:13">
      <c r="A236" s="118"/>
      <c r="B236" s="90"/>
      <c r="C236" s="90"/>
      <c r="D236" s="5"/>
      <c r="E236" s="90"/>
      <c r="F236" s="90"/>
      <c r="H236" s="172"/>
      <c r="I236" s="172"/>
      <c r="J236" s="172"/>
      <c r="K236" s="172"/>
      <c r="L236" s="172"/>
      <c r="M236" s="172"/>
    </row>
    <row r="237" spans="1:13">
      <c r="A237" s="118"/>
      <c r="B237" s="90"/>
      <c r="C237" s="90"/>
      <c r="D237" s="5"/>
      <c r="E237" s="90"/>
      <c r="F237" s="90"/>
      <c r="H237" s="172"/>
      <c r="I237" s="172"/>
      <c r="J237" s="172"/>
      <c r="K237" s="172"/>
      <c r="L237" s="172"/>
      <c r="M237" s="172"/>
    </row>
    <row r="238" spans="1:13">
      <c r="A238" s="118"/>
      <c r="B238" s="90"/>
      <c r="C238" s="90"/>
      <c r="D238" s="5"/>
      <c r="E238" s="90"/>
      <c r="F238" s="90"/>
      <c r="H238" s="172"/>
      <c r="I238" s="172"/>
      <c r="J238" s="172"/>
      <c r="K238" s="172"/>
      <c r="L238" s="172"/>
      <c r="M238" s="172"/>
    </row>
    <row r="239" spans="1:13">
      <c r="A239" s="118"/>
      <c r="B239" s="90"/>
      <c r="C239" s="90"/>
      <c r="D239" s="5"/>
      <c r="E239" s="90"/>
      <c r="F239" s="90"/>
      <c r="H239" s="172"/>
      <c r="I239" s="172"/>
      <c r="J239" s="172"/>
      <c r="K239" s="172"/>
      <c r="L239" s="172"/>
      <c r="M239" s="172"/>
    </row>
    <row r="240" spans="1:13">
      <c r="A240" s="118"/>
      <c r="B240" s="90"/>
      <c r="C240" s="90"/>
      <c r="D240" s="5"/>
      <c r="E240" s="90"/>
      <c r="F240" s="90"/>
      <c r="H240" s="172"/>
      <c r="I240" s="172"/>
      <c r="J240" s="172"/>
      <c r="K240" s="172"/>
      <c r="L240" s="172"/>
      <c r="M240" s="172"/>
    </row>
    <row r="241" spans="1:13">
      <c r="A241" s="118"/>
      <c r="B241" s="90"/>
      <c r="C241" s="90"/>
      <c r="D241" s="5"/>
      <c r="E241" s="90"/>
      <c r="F241" s="90"/>
      <c r="H241" s="172"/>
      <c r="I241" s="172"/>
      <c r="J241" s="172"/>
      <c r="K241" s="172"/>
      <c r="L241" s="172"/>
      <c r="M241" s="172"/>
    </row>
    <row r="242" spans="1:13">
      <c r="A242" s="118"/>
      <c r="B242" s="90"/>
      <c r="C242" s="90"/>
      <c r="D242" s="5"/>
      <c r="E242" s="90"/>
      <c r="F242" s="90"/>
      <c r="H242" s="172"/>
      <c r="I242" s="172"/>
      <c r="J242" s="172"/>
      <c r="K242" s="172"/>
      <c r="L242" s="172"/>
      <c r="M242" s="172"/>
    </row>
    <row r="243" spans="1:13">
      <c r="A243" s="118"/>
      <c r="B243" s="90"/>
      <c r="C243" s="90"/>
      <c r="D243" s="5"/>
      <c r="E243" s="90"/>
      <c r="F243" s="90"/>
      <c r="H243" s="172"/>
      <c r="I243" s="172"/>
      <c r="J243" s="172"/>
      <c r="K243" s="172"/>
      <c r="L243" s="172"/>
      <c r="M243" s="172"/>
    </row>
    <row r="244" spans="1:13">
      <c r="A244" s="118"/>
      <c r="B244" s="90"/>
      <c r="C244" s="90"/>
      <c r="D244" s="5"/>
      <c r="E244" s="90"/>
      <c r="F244" s="90"/>
      <c r="H244" s="172"/>
      <c r="I244" s="172"/>
      <c r="J244" s="172"/>
      <c r="K244" s="172"/>
      <c r="L244" s="172"/>
      <c r="M244" s="172"/>
    </row>
    <row r="245" spans="1:13">
      <c r="A245" s="118"/>
      <c r="B245" s="90"/>
      <c r="C245" s="90"/>
      <c r="D245" s="5"/>
      <c r="E245" s="90"/>
      <c r="F245" s="90"/>
      <c r="H245" s="172"/>
      <c r="I245" s="172"/>
      <c r="J245" s="172"/>
      <c r="K245" s="172"/>
      <c r="L245" s="172"/>
      <c r="M245" s="172"/>
    </row>
    <row r="246" spans="1:13">
      <c r="A246" s="118"/>
      <c r="B246" s="90"/>
      <c r="C246" s="90"/>
      <c r="D246" s="5"/>
      <c r="E246" s="90"/>
      <c r="F246" s="90"/>
      <c r="H246" s="172"/>
      <c r="I246" s="172"/>
      <c r="J246" s="172"/>
      <c r="K246" s="172"/>
      <c r="L246" s="172"/>
      <c r="M246" s="172"/>
    </row>
    <row r="247" spans="1:13">
      <c r="A247" s="118"/>
      <c r="B247" s="90"/>
      <c r="C247" s="90"/>
      <c r="D247" s="5"/>
      <c r="E247" s="90"/>
      <c r="F247" s="90"/>
      <c r="H247" s="172"/>
      <c r="I247" s="172"/>
      <c r="J247" s="172"/>
      <c r="K247" s="172"/>
      <c r="L247" s="172"/>
      <c r="M247" s="172"/>
    </row>
    <row r="248" spans="1:13">
      <c r="A248" s="118"/>
      <c r="B248" s="90"/>
      <c r="C248" s="90"/>
      <c r="D248" s="5"/>
      <c r="E248" s="90"/>
      <c r="F248" s="90"/>
      <c r="H248" s="172"/>
      <c r="I248" s="172"/>
      <c r="J248" s="172"/>
      <c r="K248" s="172"/>
      <c r="L248" s="172"/>
      <c r="M248" s="172"/>
    </row>
    <row r="249" spans="1:13">
      <c r="A249" s="118"/>
      <c r="B249" s="90"/>
      <c r="C249" s="90"/>
      <c r="D249" s="5"/>
      <c r="E249" s="90"/>
      <c r="F249" s="90"/>
      <c r="H249" s="172"/>
      <c r="I249" s="172"/>
      <c r="J249" s="172"/>
      <c r="K249" s="172"/>
      <c r="L249" s="172"/>
      <c r="M249" s="172"/>
    </row>
    <row r="250" spans="1:13">
      <c r="A250" s="118"/>
      <c r="B250" s="90"/>
      <c r="C250" s="90"/>
      <c r="D250" s="5"/>
      <c r="E250" s="90"/>
      <c r="F250" s="90"/>
      <c r="H250" s="172"/>
      <c r="I250" s="172"/>
      <c r="J250" s="172"/>
      <c r="K250" s="172"/>
      <c r="L250" s="172"/>
      <c r="M250" s="172"/>
    </row>
    <row r="251" spans="1:13">
      <c r="A251" s="118"/>
      <c r="B251" s="90"/>
      <c r="C251" s="90"/>
      <c r="D251" s="5"/>
      <c r="E251" s="90"/>
      <c r="F251" s="90"/>
      <c r="H251" s="172"/>
      <c r="I251" s="172"/>
      <c r="J251" s="172"/>
      <c r="K251" s="172"/>
      <c r="L251" s="172"/>
      <c r="M251" s="172"/>
    </row>
    <row r="252" spans="1:13">
      <c r="A252" s="118"/>
      <c r="B252" s="90"/>
      <c r="C252" s="90"/>
      <c r="D252" s="5"/>
      <c r="E252" s="90"/>
      <c r="F252" s="90"/>
      <c r="H252" s="172"/>
      <c r="I252" s="172"/>
      <c r="J252" s="172"/>
      <c r="K252" s="172"/>
      <c r="L252" s="172"/>
      <c r="M252" s="172"/>
    </row>
    <row r="253" spans="1:13">
      <c r="A253" s="118"/>
      <c r="B253" s="90"/>
      <c r="C253" s="90"/>
      <c r="D253" s="5"/>
      <c r="E253" s="90"/>
      <c r="F253" s="90"/>
      <c r="H253" s="172"/>
      <c r="I253" s="172"/>
      <c r="J253" s="172"/>
      <c r="K253" s="172"/>
      <c r="L253" s="172"/>
      <c r="M253" s="172"/>
    </row>
    <row r="254" spans="1:13">
      <c r="A254" s="118"/>
      <c r="B254" s="90"/>
      <c r="C254" s="90"/>
      <c r="D254" s="5"/>
      <c r="E254" s="90"/>
      <c r="F254" s="90"/>
      <c r="H254" s="172"/>
      <c r="I254" s="172"/>
      <c r="J254" s="172"/>
      <c r="K254" s="172"/>
      <c r="L254" s="172"/>
      <c r="M254" s="172"/>
    </row>
    <row r="255" spans="1:13">
      <c r="A255" s="118"/>
      <c r="B255" s="90"/>
      <c r="C255" s="90"/>
      <c r="D255" s="5"/>
      <c r="E255" s="90"/>
      <c r="F255" s="90"/>
      <c r="H255" s="172"/>
      <c r="I255" s="172"/>
      <c r="J255" s="172"/>
      <c r="K255" s="172"/>
      <c r="L255" s="172"/>
      <c r="M255" s="172"/>
    </row>
    <row r="256" spans="1:13">
      <c r="A256" s="118"/>
      <c r="B256" s="90"/>
      <c r="C256" s="90"/>
      <c r="D256" s="5"/>
      <c r="E256" s="90"/>
      <c r="F256" s="90"/>
      <c r="H256" s="172"/>
      <c r="I256" s="172"/>
      <c r="J256" s="172"/>
      <c r="K256" s="172"/>
      <c r="L256" s="172"/>
      <c r="M256" s="172"/>
    </row>
    <row r="257" spans="1:13">
      <c r="A257" s="118"/>
      <c r="B257" s="90"/>
      <c r="C257" s="90"/>
      <c r="D257" s="5"/>
      <c r="E257" s="90"/>
      <c r="F257" s="90"/>
      <c r="H257" s="172"/>
      <c r="I257" s="172"/>
      <c r="J257" s="172"/>
      <c r="K257" s="172"/>
      <c r="L257" s="172"/>
      <c r="M257" s="172"/>
    </row>
    <row r="258" spans="1:13">
      <c r="A258" s="118"/>
      <c r="B258" s="90"/>
      <c r="C258" s="90"/>
      <c r="D258" s="5"/>
      <c r="E258" s="90"/>
      <c r="F258" s="90"/>
      <c r="H258" s="172"/>
      <c r="I258" s="172"/>
      <c r="J258" s="172"/>
      <c r="K258" s="172"/>
      <c r="L258" s="172"/>
      <c r="M258" s="172"/>
    </row>
    <row r="259" spans="1:13">
      <c r="A259" s="118"/>
      <c r="B259" s="90"/>
      <c r="C259" s="90"/>
      <c r="D259" s="5"/>
      <c r="E259" s="90"/>
      <c r="F259" s="90"/>
      <c r="H259" s="172"/>
      <c r="I259" s="172"/>
      <c r="J259" s="172"/>
      <c r="K259" s="172"/>
      <c r="L259" s="172"/>
      <c r="M259" s="172"/>
    </row>
    <row r="260" spans="1:13">
      <c r="A260" s="118"/>
      <c r="B260" s="90"/>
      <c r="C260" s="90"/>
      <c r="D260" s="5"/>
      <c r="E260" s="90"/>
      <c r="F260" s="90"/>
      <c r="H260" s="172"/>
      <c r="I260" s="172"/>
      <c r="J260" s="172"/>
      <c r="K260" s="172"/>
      <c r="L260" s="172"/>
      <c r="M260" s="172"/>
    </row>
    <row r="261" spans="1:13">
      <c r="A261" s="118"/>
      <c r="B261" s="90"/>
      <c r="C261" s="90"/>
      <c r="D261" s="5"/>
      <c r="E261" s="90"/>
      <c r="F261" s="90"/>
      <c r="H261" s="172"/>
      <c r="I261" s="172"/>
      <c r="J261" s="172"/>
      <c r="K261" s="172"/>
      <c r="L261" s="172"/>
      <c r="M261" s="172"/>
    </row>
    <row r="262" spans="1:13">
      <c r="A262" s="118"/>
      <c r="B262" s="90"/>
      <c r="C262" s="90"/>
      <c r="D262" s="5"/>
      <c r="E262" s="90"/>
      <c r="F262" s="90"/>
      <c r="H262" s="172"/>
      <c r="I262" s="172"/>
      <c r="J262" s="172"/>
      <c r="K262" s="172"/>
      <c r="L262" s="172"/>
      <c r="M262" s="172"/>
    </row>
    <row r="263" spans="1:13">
      <c r="A263" s="118"/>
      <c r="B263" s="90"/>
      <c r="C263" s="90"/>
      <c r="D263" s="5"/>
      <c r="E263" s="90"/>
      <c r="F263" s="90"/>
      <c r="H263" s="172"/>
      <c r="I263" s="172"/>
      <c r="J263" s="172"/>
      <c r="K263" s="172"/>
      <c r="L263" s="172"/>
      <c r="M263" s="172"/>
    </row>
    <row r="264" spans="1:13">
      <c r="A264" s="118"/>
      <c r="B264" s="90"/>
      <c r="C264" s="90"/>
      <c r="D264" s="5"/>
      <c r="E264" s="90"/>
      <c r="F264" s="90"/>
      <c r="H264" s="172"/>
      <c r="I264" s="172"/>
      <c r="J264" s="172"/>
      <c r="K264" s="172"/>
      <c r="L264" s="172"/>
      <c r="M264" s="172"/>
    </row>
    <row r="265" spans="1:13">
      <c r="A265" s="118"/>
      <c r="B265" s="90"/>
      <c r="C265" s="90"/>
      <c r="D265" s="5"/>
      <c r="E265" s="90"/>
      <c r="F265" s="90"/>
      <c r="H265" s="172"/>
      <c r="I265" s="172"/>
      <c r="J265" s="172"/>
      <c r="K265" s="172"/>
      <c r="L265" s="172"/>
      <c r="M265" s="172"/>
    </row>
    <row r="266" spans="1:13">
      <c r="A266" s="118"/>
      <c r="B266" s="90"/>
      <c r="C266" s="90"/>
      <c r="D266" s="5"/>
      <c r="E266" s="90"/>
      <c r="F266" s="90"/>
      <c r="H266" s="172"/>
      <c r="I266" s="172"/>
      <c r="J266" s="172"/>
      <c r="K266" s="172"/>
      <c r="L266" s="172"/>
      <c r="M266" s="172"/>
    </row>
    <row r="267" spans="1:13">
      <c r="A267" s="118"/>
      <c r="B267" s="90"/>
      <c r="C267" s="90"/>
      <c r="D267" s="5"/>
      <c r="E267" s="90"/>
      <c r="F267" s="90"/>
      <c r="H267" s="172"/>
      <c r="I267" s="172"/>
      <c r="J267" s="172"/>
      <c r="K267" s="172"/>
      <c r="L267" s="172"/>
      <c r="M267" s="172"/>
    </row>
    <row r="268" spans="1:13">
      <c r="A268" s="118"/>
      <c r="B268" s="90"/>
      <c r="C268" s="90"/>
      <c r="D268" s="5"/>
      <c r="E268" s="90"/>
      <c r="F268" s="90"/>
      <c r="H268" s="172"/>
      <c r="I268" s="172"/>
      <c r="J268" s="172"/>
      <c r="K268" s="172"/>
      <c r="L268" s="172"/>
      <c r="M268" s="172"/>
    </row>
    <row r="269" spans="1:13">
      <c r="A269" s="118"/>
      <c r="B269" s="90"/>
      <c r="C269" s="90"/>
      <c r="D269" s="5"/>
      <c r="E269" s="90"/>
      <c r="F269" s="90"/>
      <c r="H269" s="172"/>
      <c r="I269" s="172"/>
      <c r="J269" s="172"/>
      <c r="K269" s="172"/>
      <c r="L269" s="172"/>
      <c r="M269" s="172"/>
    </row>
    <row r="270" spans="1:13">
      <c r="A270" s="118"/>
      <c r="B270" s="90"/>
      <c r="C270" s="90"/>
      <c r="D270" s="5"/>
      <c r="E270" s="90"/>
      <c r="F270" s="90"/>
      <c r="H270" s="172"/>
      <c r="I270" s="172"/>
      <c r="J270" s="172"/>
      <c r="K270" s="172"/>
      <c r="L270" s="172"/>
      <c r="M270" s="172"/>
    </row>
    <row r="271" spans="1:13">
      <c r="A271" s="118"/>
      <c r="B271" s="90"/>
      <c r="C271" s="90"/>
      <c r="D271" s="5"/>
      <c r="E271" s="90"/>
      <c r="F271" s="90"/>
      <c r="H271" s="172"/>
      <c r="I271" s="172"/>
      <c r="J271" s="172"/>
      <c r="K271" s="172"/>
      <c r="L271" s="172"/>
      <c r="M271" s="172"/>
    </row>
    <row r="272" spans="1:13">
      <c r="A272" s="118"/>
      <c r="B272" s="90"/>
      <c r="C272" s="90"/>
      <c r="D272" s="5"/>
      <c r="E272" s="90"/>
      <c r="F272" s="90"/>
      <c r="H272" s="172"/>
      <c r="I272" s="172"/>
      <c r="J272" s="172"/>
      <c r="K272" s="172"/>
      <c r="L272" s="172"/>
      <c r="M272" s="172"/>
    </row>
    <row r="273" spans="1:13">
      <c r="A273" s="118"/>
      <c r="B273" s="90"/>
      <c r="C273" s="90"/>
      <c r="D273" s="5"/>
      <c r="E273" s="90"/>
      <c r="F273" s="90"/>
      <c r="H273" s="172"/>
      <c r="I273" s="172"/>
      <c r="J273" s="172"/>
      <c r="K273" s="172"/>
      <c r="L273" s="172"/>
      <c r="M273" s="172"/>
    </row>
    <row r="274" spans="1:13">
      <c r="A274" s="118"/>
      <c r="B274" s="90"/>
      <c r="C274" s="90"/>
      <c r="D274" s="5"/>
      <c r="E274" s="90"/>
      <c r="F274" s="90"/>
      <c r="H274" s="172"/>
      <c r="I274" s="172"/>
      <c r="J274" s="172"/>
      <c r="K274" s="172"/>
      <c r="L274" s="172"/>
      <c r="M274" s="172"/>
    </row>
    <row r="275" spans="1:13">
      <c r="A275" s="118"/>
      <c r="B275" s="90"/>
      <c r="C275" s="90"/>
      <c r="D275" s="5"/>
      <c r="E275" s="90"/>
      <c r="F275" s="90"/>
      <c r="H275" s="172"/>
      <c r="I275" s="172"/>
      <c r="J275" s="172"/>
      <c r="K275" s="172"/>
      <c r="L275" s="172"/>
      <c r="M275" s="172"/>
    </row>
    <row r="276" spans="1:13">
      <c r="A276" s="118"/>
      <c r="B276" s="90"/>
      <c r="C276" s="90"/>
      <c r="D276" s="5"/>
      <c r="E276" s="90"/>
      <c r="F276" s="90"/>
      <c r="H276" s="172"/>
      <c r="I276" s="172"/>
      <c r="J276" s="172"/>
      <c r="K276" s="172"/>
      <c r="L276" s="172"/>
      <c r="M276" s="172"/>
    </row>
    <row r="277" spans="1:13">
      <c r="A277" s="118"/>
      <c r="B277" s="90"/>
      <c r="C277" s="90"/>
      <c r="D277" s="5"/>
      <c r="E277" s="90"/>
      <c r="F277" s="90"/>
      <c r="H277" s="172"/>
      <c r="I277" s="172"/>
      <c r="J277" s="172"/>
      <c r="K277" s="172"/>
      <c r="L277" s="172"/>
      <c r="M277" s="172"/>
    </row>
    <row r="278" spans="1:13">
      <c r="A278" s="118"/>
      <c r="B278" s="90"/>
      <c r="C278" s="90"/>
      <c r="D278" s="5"/>
      <c r="E278" s="90"/>
      <c r="F278" s="90"/>
      <c r="H278" s="172"/>
      <c r="I278" s="172"/>
      <c r="J278" s="172"/>
      <c r="K278" s="172"/>
      <c r="L278" s="172"/>
      <c r="M278" s="172"/>
    </row>
    <row r="279" spans="1:13">
      <c r="A279" s="118"/>
      <c r="B279" s="90"/>
      <c r="C279" s="90"/>
      <c r="D279" s="5"/>
      <c r="E279" s="90"/>
      <c r="F279" s="90"/>
      <c r="H279" s="172"/>
      <c r="I279" s="172"/>
      <c r="J279" s="172"/>
      <c r="K279" s="172"/>
      <c r="L279" s="172"/>
      <c r="M279" s="172"/>
    </row>
    <row r="280" spans="1:13">
      <c r="A280" s="118"/>
      <c r="B280" s="90"/>
      <c r="C280" s="90"/>
      <c r="D280" s="5"/>
      <c r="E280" s="90"/>
      <c r="F280" s="90"/>
      <c r="H280" s="172"/>
      <c r="I280" s="172"/>
      <c r="J280" s="172"/>
      <c r="K280" s="172"/>
      <c r="L280" s="172"/>
      <c r="M280" s="172"/>
    </row>
    <row r="281" spans="1:13">
      <c r="A281" s="118"/>
      <c r="B281" s="90"/>
      <c r="C281" s="90"/>
      <c r="D281" s="5"/>
      <c r="E281" s="90"/>
      <c r="F281" s="90"/>
      <c r="H281" s="172"/>
      <c r="I281" s="172"/>
      <c r="J281" s="172"/>
      <c r="K281" s="172"/>
      <c r="L281" s="172"/>
      <c r="M281" s="172"/>
    </row>
    <row r="282" spans="1:13">
      <c r="A282" s="118"/>
      <c r="B282" s="90"/>
      <c r="C282" s="90"/>
      <c r="D282" s="5"/>
      <c r="E282" s="90"/>
      <c r="F282" s="90"/>
      <c r="H282" s="172"/>
      <c r="I282" s="172"/>
      <c r="J282" s="172"/>
      <c r="K282" s="172"/>
      <c r="L282" s="172"/>
      <c r="M282" s="172"/>
    </row>
    <row r="283" spans="1:13">
      <c r="A283" s="118"/>
      <c r="B283" s="90"/>
      <c r="C283" s="90"/>
      <c r="D283" s="5"/>
      <c r="E283" s="90"/>
      <c r="F283" s="90"/>
      <c r="H283" s="172"/>
      <c r="I283" s="172"/>
      <c r="J283" s="172"/>
      <c r="K283" s="172"/>
      <c r="L283" s="172"/>
      <c r="M283" s="172"/>
    </row>
    <row r="284" spans="1:13">
      <c r="A284" s="118"/>
      <c r="B284" s="90"/>
      <c r="C284" s="90"/>
      <c r="D284" s="5"/>
      <c r="E284" s="90"/>
      <c r="F284" s="90"/>
      <c r="H284" s="172"/>
      <c r="I284" s="172"/>
      <c r="J284" s="172"/>
      <c r="K284" s="172"/>
      <c r="L284" s="172"/>
      <c r="M284" s="172"/>
    </row>
    <row r="285" spans="1:13">
      <c r="A285" s="118"/>
      <c r="B285" s="90"/>
      <c r="C285" s="90"/>
      <c r="D285" s="5"/>
      <c r="E285" s="90"/>
      <c r="F285" s="90"/>
      <c r="H285" s="172"/>
      <c r="I285" s="172"/>
      <c r="J285" s="172"/>
      <c r="K285" s="172"/>
      <c r="L285" s="172"/>
      <c r="M285" s="172"/>
    </row>
    <row r="286" spans="1:13">
      <c r="A286" s="118"/>
      <c r="B286" s="90"/>
      <c r="C286" s="90"/>
      <c r="D286" s="5"/>
      <c r="E286" s="90"/>
      <c r="F286" s="90"/>
      <c r="H286" s="172"/>
      <c r="I286" s="172"/>
      <c r="J286" s="172"/>
      <c r="K286" s="172"/>
      <c r="L286" s="172"/>
      <c r="M286" s="172"/>
    </row>
    <row r="287" spans="1:13">
      <c r="A287" s="118"/>
      <c r="B287" s="90"/>
      <c r="C287" s="90"/>
      <c r="D287" s="5"/>
      <c r="E287" s="90"/>
      <c r="F287" s="90"/>
      <c r="H287" s="172"/>
      <c r="I287" s="172"/>
      <c r="J287" s="172"/>
      <c r="K287" s="172"/>
      <c r="L287" s="172"/>
      <c r="M287" s="172"/>
    </row>
    <row r="288" spans="1:13">
      <c r="A288" s="118"/>
      <c r="B288" s="90"/>
      <c r="C288" s="90"/>
      <c r="D288" s="5"/>
      <c r="E288" s="90"/>
      <c r="F288" s="90"/>
      <c r="H288" s="172"/>
      <c r="I288" s="172"/>
      <c r="J288" s="172"/>
      <c r="K288" s="172"/>
      <c r="L288" s="172"/>
      <c r="M288" s="172"/>
    </row>
    <row r="289" spans="1:13">
      <c r="A289" s="118"/>
      <c r="B289" s="90"/>
      <c r="C289" s="90"/>
      <c r="D289" s="5"/>
      <c r="E289" s="90"/>
      <c r="F289" s="90"/>
      <c r="H289" s="172"/>
      <c r="I289" s="172"/>
      <c r="J289" s="172"/>
      <c r="K289" s="172"/>
      <c r="L289" s="172"/>
      <c r="M289" s="172"/>
    </row>
    <row r="290" spans="1:13">
      <c r="A290" s="118"/>
      <c r="B290" s="90"/>
      <c r="C290" s="90"/>
      <c r="D290" s="5"/>
      <c r="E290" s="90"/>
      <c r="F290" s="90"/>
      <c r="H290" s="172"/>
      <c r="I290" s="172"/>
      <c r="J290" s="172"/>
      <c r="K290" s="172"/>
      <c r="L290" s="172"/>
      <c r="M290" s="172"/>
    </row>
    <row r="291" spans="1:13">
      <c r="A291" s="118"/>
      <c r="B291" s="90"/>
      <c r="C291" s="90"/>
      <c r="D291" s="5"/>
      <c r="E291" s="90"/>
      <c r="F291" s="90"/>
      <c r="H291" s="172"/>
      <c r="I291" s="172"/>
      <c r="J291" s="172"/>
      <c r="K291" s="172"/>
      <c r="L291" s="172"/>
      <c r="M291" s="172"/>
    </row>
    <row r="292" spans="1:13">
      <c r="A292" s="118"/>
      <c r="B292" s="90"/>
      <c r="C292" s="90"/>
      <c r="D292" s="5"/>
      <c r="E292" s="90"/>
      <c r="F292" s="90"/>
      <c r="H292" s="172"/>
      <c r="I292" s="172"/>
      <c r="J292" s="172"/>
      <c r="K292" s="172"/>
      <c r="L292" s="172"/>
      <c r="M292" s="172"/>
    </row>
    <row r="293" spans="1:13">
      <c r="A293" s="118"/>
      <c r="B293" s="90"/>
      <c r="C293" s="90"/>
      <c r="D293" s="5"/>
      <c r="E293" s="90"/>
      <c r="F293" s="90"/>
      <c r="H293" s="172"/>
      <c r="I293" s="172"/>
      <c r="J293" s="172"/>
      <c r="K293" s="172"/>
      <c r="L293" s="172"/>
      <c r="M293" s="172"/>
    </row>
    <row r="294" spans="1:13">
      <c r="A294" s="118"/>
      <c r="B294" s="90"/>
      <c r="C294" s="90"/>
      <c r="D294" s="5"/>
      <c r="E294" s="90"/>
      <c r="F294" s="90"/>
      <c r="H294" s="172"/>
      <c r="I294" s="172"/>
      <c r="J294" s="172"/>
      <c r="K294" s="172"/>
      <c r="L294" s="172"/>
      <c r="M294" s="172"/>
    </row>
    <row r="295" spans="1:13">
      <c r="A295" s="118"/>
      <c r="B295" s="90"/>
      <c r="C295" s="90"/>
      <c r="D295" s="5"/>
      <c r="E295" s="90"/>
      <c r="F295" s="90"/>
      <c r="H295" s="172"/>
      <c r="I295" s="172"/>
      <c r="J295" s="172"/>
      <c r="K295" s="172"/>
      <c r="L295" s="172"/>
      <c r="M295" s="172"/>
    </row>
    <row r="296" spans="1:13">
      <c r="A296" s="118"/>
      <c r="B296" s="90"/>
      <c r="C296" s="90"/>
      <c r="D296" s="5"/>
      <c r="E296" s="90"/>
      <c r="F296" s="90"/>
      <c r="H296" s="172"/>
      <c r="I296" s="172"/>
      <c r="J296" s="172"/>
      <c r="K296" s="172"/>
      <c r="L296" s="172"/>
      <c r="M296" s="172"/>
    </row>
    <row r="297" spans="1:13">
      <c r="A297" s="118"/>
      <c r="B297" s="90"/>
      <c r="C297" s="90"/>
      <c r="D297" s="5"/>
      <c r="E297" s="90"/>
      <c r="F297" s="90"/>
      <c r="H297" s="172"/>
      <c r="I297" s="172"/>
      <c r="J297" s="172"/>
      <c r="K297" s="172"/>
      <c r="L297" s="172"/>
      <c r="M297" s="172"/>
    </row>
    <row r="298" spans="1:13">
      <c r="A298" s="118"/>
      <c r="B298" s="90"/>
      <c r="C298" s="90"/>
      <c r="D298" s="5"/>
      <c r="E298" s="90"/>
      <c r="F298" s="90"/>
      <c r="H298" s="172"/>
      <c r="I298" s="172"/>
      <c r="J298" s="172"/>
      <c r="K298" s="172"/>
      <c r="L298" s="172"/>
      <c r="M298" s="172"/>
    </row>
    <row r="299" spans="1:13">
      <c r="A299" s="118"/>
      <c r="B299" s="90"/>
      <c r="C299" s="90"/>
      <c r="D299" s="5"/>
      <c r="E299" s="90"/>
      <c r="F299" s="90"/>
      <c r="H299" s="172"/>
      <c r="I299" s="172"/>
      <c r="J299" s="172"/>
      <c r="K299" s="172"/>
      <c r="L299" s="172"/>
      <c r="M299" s="172"/>
    </row>
    <row r="300" spans="1:13">
      <c r="A300" s="118"/>
      <c r="B300" s="90"/>
      <c r="C300" s="90"/>
      <c r="D300" s="5"/>
      <c r="E300" s="90"/>
      <c r="F300" s="90"/>
      <c r="H300" s="172"/>
      <c r="I300" s="172"/>
      <c r="J300" s="172"/>
      <c r="K300" s="172"/>
      <c r="L300" s="172"/>
      <c r="M300" s="172"/>
    </row>
    <row r="301" spans="1:13">
      <c r="A301" s="118"/>
      <c r="B301" s="90"/>
      <c r="C301" s="90"/>
      <c r="D301" s="5"/>
      <c r="E301" s="90"/>
      <c r="F301" s="90"/>
      <c r="H301" s="172"/>
      <c r="I301" s="172"/>
      <c r="J301" s="172"/>
      <c r="K301" s="172"/>
      <c r="L301" s="172"/>
      <c r="M301" s="172"/>
    </row>
    <row r="302" spans="1:13">
      <c r="A302" s="118"/>
      <c r="B302" s="90"/>
      <c r="C302" s="90"/>
      <c r="D302" s="5"/>
      <c r="E302" s="90"/>
      <c r="F302" s="90"/>
      <c r="H302" s="172"/>
      <c r="I302" s="172"/>
      <c r="J302" s="172"/>
      <c r="K302" s="172"/>
      <c r="L302" s="172"/>
      <c r="M302" s="172"/>
    </row>
    <row r="303" spans="1:13">
      <c r="A303" s="118"/>
      <c r="B303" s="90"/>
      <c r="C303" s="90"/>
      <c r="D303" s="5"/>
      <c r="E303" s="90"/>
      <c r="F303" s="90"/>
      <c r="H303" s="172"/>
      <c r="I303" s="172"/>
      <c r="J303" s="172"/>
      <c r="K303" s="172"/>
      <c r="L303" s="172"/>
      <c r="M303" s="172"/>
    </row>
    <row r="304" spans="1:13">
      <c r="A304" s="118"/>
      <c r="B304" s="90"/>
      <c r="C304" s="90"/>
      <c r="D304" s="5"/>
      <c r="E304" s="90"/>
      <c r="F304" s="90"/>
      <c r="H304" s="172"/>
      <c r="I304" s="172"/>
      <c r="J304" s="172"/>
      <c r="K304" s="172"/>
      <c r="L304" s="172"/>
      <c r="M304" s="172"/>
    </row>
    <row r="305" spans="1:13">
      <c r="A305" s="118"/>
      <c r="B305" s="90"/>
      <c r="C305" s="90"/>
      <c r="D305" s="5"/>
      <c r="E305" s="90"/>
      <c r="F305" s="90"/>
      <c r="H305" s="172"/>
      <c r="I305" s="172"/>
      <c r="J305" s="172"/>
      <c r="K305" s="172"/>
      <c r="L305" s="172"/>
      <c r="M305" s="172"/>
    </row>
    <row r="306" spans="1:13">
      <c r="A306" s="118"/>
      <c r="B306" s="90"/>
      <c r="C306" s="90"/>
      <c r="D306" s="5"/>
      <c r="E306" s="90"/>
      <c r="F306" s="90"/>
      <c r="H306" s="172"/>
      <c r="I306" s="172"/>
      <c r="J306" s="172"/>
      <c r="K306" s="172"/>
      <c r="L306" s="172"/>
      <c r="M306" s="172"/>
    </row>
    <row r="307" spans="1:13">
      <c r="A307" s="118"/>
      <c r="B307" s="90"/>
      <c r="C307" s="90"/>
      <c r="D307" s="5"/>
      <c r="E307" s="90"/>
      <c r="F307" s="90"/>
      <c r="H307" s="172"/>
      <c r="I307" s="172"/>
      <c r="J307" s="172"/>
      <c r="K307" s="172"/>
      <c r="L307" s="172"/>
      <c r="M307" s="172"/>
    </row>
    <row r="308" spans="1:13">
      <c r="A308" s="118"/>
      <c r="B308" s="90"/>
      <c r="C308" s="90"/>
      <c r="D308" s="5"/>
      <c r="E308" s="90"/>
      <c r="F308" s="90"/>
      <c r="H308" s="172"/>
      <c r="I308" s="172"/>
      <c r="J308" s="172"/>
      <c r="K308" s="172"/>
      <c r="L308" s="172"/>
      <c r="M308" s="172"/>
    </row>
    <row r="309" spans="1:13">
      <c r="A309" s="118"/>
      <c r="B309" s="90"/>
      <c r="C309" s="90"/>
      <c r="D309" s="5"/>
      <c r="E309" s="90"/>
      <c r="F309" s="90"/>
      <c r="H309" s="172"/>
      <c r="I309" s="172"/>
      <c r="J309" s="172"/>
      <c r="K309" s="172"/>
      <c r="L309" s="172"/>
      <c r="M309" s="172"/>
    </row>
    <row r="310" spans="1:13">
      <c r="A310" s="118"/>
      <c r="B310" s="90"/>
      <c r="C310" s="90"/>
      <c r="D310" s="5"/>
      <c r="E310" s="90"/>
      <c r="F310" s="90"/>
      <c r="H310" s="172"/>
      <c r="I310" s="172"/>
      <c r="J310" s="172"/>
      <c r="K310" s="172"/>
      <c r="L310" s="172"/>
      <c r="M310" s="172"/>
    </row>
    <row r="311" spans="1:13">
      <c r="A311" s="118"/>
      <c r="B311" s="90"/>
      <c r="C311" s="90"/>
      <c r="D311" s="5"/>
      <c r="E311" s="90"/>
      <c r="F311" s="90"/>
      <c r="H311" s="172"/>
      <c r="I311" s="172"/>
      <c r="J311" s="172"/>
      <c r="K311" s="172"/>
      <c r="L311" s="172"/>
      <c r="M311" s="172"/>
    </row>
    <row r="312" spans="1:13">
      <c r="A312" s="119"/>
      <c r="B312" s="90"/>
      <c r="C312" s="90"/>
      <c r="D312" s="5"/>
      <c r="E312" s="90"/>
      <c r="F312" s="90"/>
      <c r="H312" s="172"/>
      <c r="I312" s="172"/>
      <c r="J312" s="172"/>
      <c r="K312" s="172"/>
      <c r="L312" s="172"/>
      <c r="M312" s="172"/>
    </row>
    <row r="313" spans="1:13">
      <c r="A313" s="119"/>
      <c r="B313" s="90"/>
      <c r="C313" s="90"/>
      <c r="D313" s="5"/>
      <c r="E313" s="90"/>
      <c r="F313" s="90"/>
      <c r="H313" s="172"/>
      <c r="I313" s="172"/>
      <c r="J313" s="172"/>
      <c r="K313" s="172"/>
      <c r="L313" s="172"/>
      <c r="M313" s="172"/>
    </row>
    <row r="314" spans="1:13">
      <c r="A314" s="119"/>
      <c r="B314" s="90"/>
      <c r="C314" s="90"/>
      <c r="D314" s="5"/>
      <c r="E314" s="90"/>
      <c r="F314" s="90"/>
      <c r="H314" s="172"/>
      <c r="I314" s="172"/>
      <c r="J314" s="172"/>
      <c r="K314" s="172"/>
      <c r="L314" s="172"/>
      <c r="M314" s="172"/>
    </row>
    <row r="315" spans="1:13">
      <c r="A315" s="119"/>
      <c r="B315" s="90"/>
      <c r="C315" s="90"/>
      <c r="D315" s="5"/>
      <c r="E315" s="90"/>
      <c r="F315" s="90"/>
      <c r="H315" s="172"/>
      <c r="I315" s="172"/>
      <c r="J315" s="172"/>
      <c r="K315" s="172"/>
      <c r="L315" s="172"/>
      <c r="M315" s="172"/>
    </row>
    <row r="316" spans="1:13">
      <c r="A316" s="119"/>
      <c r="B316" s="90"/>
      <c r="C316" s="90"/>
      <c r="D316" s="5"/>
      <c r="E316" s="90"/>
      <c r="F316" s="90"/>
      <c r="H316" s="172"/>
      <c r="I316" s="172"/>
      <c r="J316" s="172"/>
      <c r="K316" s="172"/>
      <c r="L316" s="172"/>
      <c r="M316" s="172"/>
    </row>
    <row r="317" spans="1:13">
      <c r="A317" s="119"/>
      <c r="B317" s="90"/>
      <c r="C317" s="90"/>
      <c r="D317" s="5"/>
      <c r="E317" s="90"/>
      <c r="F317" s="90"/>
      <c r="H317" s="172"/>
      <c r="I317" s="172"/>
      <c r="J317" s="172"/>
      <c r="K317" s="172"/>
      <c r="L317" s="172"/>
      <c r="M317" s="172"/>
    </row>
    <row r="318" spans="1:13">
      <c r="A318" s="119"/>
      <c r="B318" s="90"/>
      <c r="C318" s="90"/>
      <c r="D318" s="5"/>
      <c r="E318" s="90"/>
      <c r="F318" s="90"/>
      <c r="H318" s="172"/>
      <c r="I318" s="172"/>
      <c r="J318" s="172"/>
      <c r="K318" s="172"/>
      <c r="L318" s="172"/>
      <c r="M318" s="172"/>
    </row>
    <row r="319" spans="1:13">
      <c r="A319" s="119"/>
      <c r="B319" s="90"/>
      <c r="C319" s="90"/>
      <c r="D319" s="5"/>
      <c r="E319" s="90"/>
      <c r="F319" s="90"/>
      <c r="H319" s="172"/>
      <c r="I319" s="172"/>
      <c r="J319" s="172"/>
      <c r="K319" s="172"/>
      <c r="L319" s="172"/>
      <c r="M319" s="172"/>
    </row>
    <row r="320" spans="1:13">
      <c r="A320" s="119"/>
      <c r="B320" s="90"/>
      <c r="C320" s="90"/>
      <c r="D320" s="5"/>
      <c r="E320" s="90"/>
      <c r="F320" s="90"/>
      <c r="H320" s="172"/>
      <c r="I320" s="172"/>
      <c r="J320" s="172"/>
      <c r="K320" s="172"/>
      <c r="L320" s="172"/>
      <c r="M320" s="172"/>
    </row>
    <row r="321" spans="1:13">
      <c r="A321" s="119"/>
      <c r="B321" s="90"/>
      <c r="C321" s="90"/>
      <c r="D321" s="5"/>
      <c r="E321" s="90"/>
      <c r="F321" s="90"/>
      <c r="H321" s="172"/>
      <c r="I321" s="172"/>
      <c r="J321" s="172"/>
      <c r="K321" s="172"/>
      <c r="L321" s="172"/>
      <c r="M321" s="172"/>
    </row>
    <row r="322" spans="1:13">
      <c r="A322" s="119"/>
      <c r="B322" s="90"/>
      <c r="C322" s="90"/>
      <c r="D322" s="5"/>
      <c r="E322" s="90"/>
      <c r="F322" s="90"/>
      <c r="H322" s="172"/>
      <c r="I322" s="172"/>
      <c r="J322" s="172"/>
      <c r="K322" s="172"/>
      <c r="L322" s="172"/>
      <c r="M322" s="172"/>
    </row>
    <row r="323" spans="1:13">
      <c r="A323" s="119"/>
      <c r="B323" s="90"/>
      <c r="C323" s="90"/>
      <c r="D323" s="5"/>
      <c r="E323" s="90"/>
      <c r="F323" s="90"/>
      <c r="H323" s="172"/>
      <c r="I323" s="172"/>
      <c r="J323" s="172"/>
      <c r="K323" s="172"/>
      <c r="L323" s="172"/>
      <c r="M323" s="172"/>
    </row>
    <row r="324" spans="1:13">
      <c r="A324" s="119"/>
      <c r="B324" s="90"/>
      <c r="C324" s="90"/>
      <c r="D324" s="5"/>
      <c r="E324" s="90"/>
      <c r="F324" s="90"/>
      <c r="H324" s="172"/>
      <c r="I324" s="172"/>
      <c r="J324" s="172"/>
      <c r="K324" s="172"/>
      <c r="L324" s="172"/>
      <c r="M324" s="172"/>
    </row>
    <row r="325" spans="1:13">
      <c r="A325" s="119"/>
      <c r="B325" s="90"/>
      <c r="C325" s="90"/>
      <c r="D325" s="5"/>
      <c r="E325" s="90"/>
      <c r="F325" s="90"/>
      <c r="H325" s="172"/>
      <c r="I325" s="172"/>
      <c r="J325" s="172"/>
      <c r="K325" s="172"/>
      <c r="L325" s="172"/>
      <c r="M325" s="172"/>
    </row>
    <row r="326" spans="1:13">
      <c r="A326" s="119"/>
      <c r="B326" s="90"/>
      <c r="C326" s="90"/>
      <c r="D326" s="5"/>
      <c r="E326" s="90"/>
      <c r="F326" s="90"/>
      <c r="H326" s="172"/>
      <c r="I326" s="172"/>
      <c r="J326" s="172"/>
      <c r="K326" s="172"/>
      <c r="L326" s="172"/>
      <c r="M326" s="172"/>
    </row>
    <row r="327" spans="1:13">
      <c r="A327" s="119"/>
      <c r="B327" s="90"/>
      <c r="C327" s="90"/>
      <c r="D327" s="5"/>
      <c r="E327" s="90"/>
      <c r="F327" s="90"/>
      <c r="H327" s="172"/>
      <c r="I327" s="172"/>
      <c r="J327" s="172"/>
      <c r="K327" s="172"/>
      <c r="L327" s="172"/>
      <c r="M327" s="172"/>
    </row>
    <row r="328" spans="1:13">
      <c r="A328" s="119"/>
      <c r="B328" s="90"/>
      <c r="C328" s="90"/>
      <c r="D328" s="5"/>
      <c r="E328" s="90"/>
      <c r="F328" s="90"/>
      <c r="H328" s="172"/>
      <c r="I328" s="172"/>
      <c r="J328" s="172"/>
      <c r="K328" s="172"/>
      <c r="L328" s="172"/>
      <c r="M328" s="172"/>
    </row>
    <row r="329" spans="1:13">
      <c r="A329" s="119"/>
      <c r="B329" s="90"/>
      <c r="C329" s="90"/>
      <c r="D329" s="5"/>
      <c r="E329" s="90"/>
      <c r="F329" s="90"/>
      <c r="H329" s="172"/>
      <c r="I329" s="172"/>
      <c r="J329" s="172"/>
      <c r="K329" s="172"/>
      <c r="L329" s="172"/>
      <c r="M329" s="172"/>
    </row>
    <row r="330" spans="1:13">
      <c r="A330" s="119"/>
      <c r="B330" s="90"/>
      <c r="C330" s="90"/>
      <c r="D330" s="5"/>
      <c r="E330" s="90"/>
      <c r="F330" s="90"/>
      <c r="H330" s="172"/>
      <c r="I330" s="172"/>
      <c r="J330" s="172"/>
      <c r="K330" s="172"/>
      <c r="L330" s="172"/>
      <c r="M330" s="172"/>
    </row>
    <row r="331" spans="1:13">
      <c r="A331" s="119"/>
      <c r="B331" s="90"/>
      <c r="C331" s="90"/>
      <c r="D331" s="5"/>
      <c r="E331" s="90"/>
      <c r="F331" s="90"/>
      <c r="H331" s="172"/>
      <c r="I331" s="172"/>
      <c r="J331" s="172"/>
      <c r="K331" s="172"/>
      <c r="L331" s="172"/>
      <c r="M331" s="172"/>
    </row>
    <row r="332" spans="1:13">
      <c r="A332" s="119"/>
      <c r="B332" s="90"/>
      <c r="C332" s="90"/>
      <c r="D332" s="5"/>
      <c r="E332" s="90"/>
      <c r="F332" s="90"/>
      <c r="H332" s="172"/>
      <c r="I332" s="172"/>
      <c r="J332" s="172"/>
      <c r="K332" s="172"/>
      <c r="L332" s="172"/>
      <c r="M332" s="172"/>
    </row>
    <row r="333" spans="1:13">
      <c r="A333" s="119"/>
      <c r="B333" s="90"/>
      <c r="C333" s="90"/>
      <c r="D333" s="5"/>
      <c r="E333" s="90"/>
      <c r="F333" s="90"/>
      <c r="H333" s="172"/>
      <c r="I333" s="172"/>
      <c r="J333" s="172"/>
      <c r="K333" s="172"/>
      <c r="L333" s="172"/>
      <c r="M333" s="172"/>
    </row>
    <row r="334" spans="1:13">
      <c r="A334" s="119"/>
      <c r="B334" s="90"/>
      <c r="C334" s="90"/>
      <c r="D334" s="5"/>
      <c r="E334" s="90"/>
      <c r="F334" s="90"/>
      <c r="H334" s="172"/>
      <c r="I334" s="172"/>
      <c r="J334" s="172"/>
      <c r="K334" s="172"/>
      <c r="L334" s="172"/>
      <c r="M334" s="172"/>
    </row>
    <row r="335" spans="1:13">
      <c r="A335" s="119"/>
      <c r="B335" s="90"/>
      <c r="C335" s="90"/>
      <c r="D335" s="5"/>
      <c r="E335" s="90"/>
      <c r="F335" s="90"/>
      <c r="H335" s="172"/>
      <c r="I335" s="172"/>
      <c r="J335" s="172"/>
      <c r="K335" s="172"/>
      <c r="L335" s="172"/>
      <c r="M335" s="172"/>
    </row>
    <row r="336" spans="1:13">
      <c r="A336" s="119"/>
      <c r="B336" s="90"/>
      <c r="C336" s="90"/>
      <c r="D336" s="5"/>
      <c r="E336" s="90"/>
      <c r="F336" s="90"/>
      <c r="H336" s="172"/>
      <c r="I336" s="172"/>
      <c r="J336" s="172"/>
      <c r="K336" s="172"/>
      <c r="L336" s="172"/>
      <c r="M336" s="172"/>
    </row>
    <row r="337" spans="1:13">
      <c r="A337" s="119"/>
      <c r="B337" s="90"/>
      <c r="C337" s="90"/>
      <c r="D337" s="5"/>
      <c r="E337" s="90"/>
      <c r="F337" s="90"/>
      <c r="H337" s="172"/>
      <c r="I337" s="172"/>
      <c r="J337" s="172"/>
      <c r="K337" s="172"/>
      <c r="L337" s="172"/>
      <c r="M337" s="172"/>
    </row>
    <row r="338" spans="1:13">
      <c r="A338" s="119"/>
      <c r="B338" s="90"/>
      <c r="C338" s="90"/>
      <c r="D338" s="5"/>
      <c r="E338" s="90"/>
      <c r="F338" s="90"/>
      <c r="H338" s="172"/>
      <c r="I338" s="172"/>
      <c r="J338" s="172"/>
      <c r="K338" s="172"/>
      <c r="L338" s="172"/>
      <c r="M338" s="172"/>
    </row>
    <row r="339" spans="1:13">
      <c r="A339" s="119"/>
      <c r="B339" s="90"/>
      <c r="C339" s="90"/>
      <c r="D339" s="5"/>
      <c r="E339" s="90"/>
      <c r="F339" s="90"/>
      <c r="H339" s="172"/>
      <c r="I339" s="172"/>
      <c r="J339" s="172"/>
      <c r="K339" s="172"/>
      <c r="L339" s="172"/>
      <c r="M339" s="172"/>
    </row>
    <row r="340" spans="1:13">
      <c r="A340" s="119"/>
      <c r="B340" s="90"/>
      <c r="C340" s="90"/>
      <c r="D340" s="5"/>
      <c r="E340" s="90"/>
      <c r="F340" s="90"/>
      <c r="H340" s="172"/>
      <c r="I340" s="172"/>
      <c r="J340" s="172"/>
      <c r="K340" s="172"/>
      <c r="L340" s="172"/>
      <c r="M340" s="172"/>
    </row>
    <row r="341" spans="1:13">
      <c r="A341" s="119"/>
      <c r="B341" s="90"/>
      <c r="C341" s="90"/>
      <c r="D341" s="5"/>
      <c r="E341" s="90"/>
      <c r="F341" s="90"/>
      <c r="H341" s="172"/>
      <c r="I341" s="172"/>
      <c r="J341" s="172"/>
      <c r="K341" s="172"/>
      <c r="L341" s="172"/>
      <c r="M341" s="172"/>
    </row>
    <row r="342" spans="1:13">
      <c r="A342" s="119"/>
      <c r="B342" s="90"/>
      <c r="C342" s="90"/>
      <c r="D342" s="5"/>
      <c r="E342" s="90"/>
      <c r="F342" s="90"/>
      <c r="H342" s="172"/>
      <c r="I342" s="172"/>
      <c r="J342" s="172"/>
      <c r="K342" s="172"/>
      <c r="L342" s="172"/>
      <c r="M342" s="172"/>
    </row>
    <row r="343" spans="1:13">
      <c r="A343" s="119"/>
      <c r="B343" s="90"/>
      <c r="C343" s="90"/>
      <c r="D343" s="5"/>
      <c r="E343" s="90"/>
      <c r="F343" s="90"/>
      <c r="H343" s="172"/>
      <c r="I343" s="172"/>
      <c r="J343" s="172"/>
      <c r="K343" s="172"/>
      <c r="L343" s="172"/>
      <c r="M343" s="172"/>
    </row>
    <row r="344" spans="1:13">
      <c r="A344" s="119"/>
      <c r="B344" s="90"/>
      <c r="C344" s="90"/>
      <c r="D344" s="5"/>
      <c r="E344" s="90"/>
      <c r="F344" s="90"/>
      <c r="H344" s="172"/>
      <c r="I344" s="172"/>
      <c r="J344" s="172"/>
      <c r="K344" s="172"/>
      <c r="L344" s="172"/>
      <c r="M344" s="172"/>
    </row>
    <row r="345" spans="1:13">
      <c r="A345" s="119"/>
      <c r="B345" s="90"/>
      <c r="C345" s="90"/>
      <c r="D345" s="5"/>
      <c r="E345" s="90"/>
      <c r="F345" s="90"/>
      <c r="H345" s="172"/>
      <c r="I345" s="172"/>
      <c r="J345" s="172"/>
      <c r="K345" s="172"/>
      <c r="L345" s="172"/>
      <c r="M345" s="172"/>
    </row>
    <row r="346" spans="1:13">
      <c r="A346" s="119"/>
      <c r="B346" s="90"/>
      <c r="C346" s="90"/>
      <c r="D346" s="5"/>
      <c r="E346" s="90"/>
      <c r="F346" s="90"/>
      <c r="H346" s="172"/>
      <c r="I346" s="172"/>
      <c r="J346" s="172"/>
      <c r="K346" s="172"/>
      <c r="L346" s="172"/>
      <c r="M346" s="172"/>
    </row>
    <row r="347" spans="1:13">
      <c r="A347" s="119"/>
      <c r="B347" s="90"/>
      <c r="C347" s="90"/>
      <c r="D347" s="5"/>
      <c r="E347" s="90"/>
      <c r="F347" s="90"/>
      <c r="H347" s="172"/>
      <c r="I347" s="172"/>
      <c r="J347" s="172"/>
      <c r="K347" s="172"/>
      <c r="L347" s="172"/>
      <c r="M347" s="172"/>
    </row>
    <row r="348" spans="1:13">
      <c r="A348" s="119"/>
      <c r="B348" s="90"/>
      <c r="C348" s="90"/>
      <c r="D348" s="5"/>
      <c r="E348" s="90"/>
      <c r="F348" s="90"/>
      <c r="H348" s="172"/>
      <c r="I348" s="172"/>
      <c r="J348" s="172"/>
      <c r="K348" s="172"/>
      <c r="L348" s="172"/>
      <c r="M348" s="172"/>
    </row>
    <row r="349" spans="1:13">
      <c r="A349" s="119"/>
      <c r="B349" s="90"/>
      <c r="C349" s="90"/>
      <c r="D349" s="5"/>
      <c r="E349" s="90"/>
      <c r="F349" s="90"/>
      <c r="H349" s="172"/>
      <c r="I349" s="172"/>
      <c r="J349" s="172"/>
      <c r="K349" s="172"/>
      <c r="L349" s="172"/>
      <c r="M349" s="172"/>
    </row>
    <row r="350" spans="1:13">
      <c r="A350" s="119"/>
      <c r="B350" s="90"/>
      <c r="C350" s="90"/>
      <c r="D350" s="5"/>
      <c r="E350" s="90"/>
      <c r="F350" s="90"/>
      <c r="H350" s="172"/>
      <c r="I350" s="172"/>
      <c r="J350" s="172"/>
      <c r="K350" s="172"/>
      <c r="L350" s="172"/>
      <c r="M350" s="172"/>
    </row>
    <row r="351" spans="1:13">
      <c r="A351" s="119"/>
      <c r="B351" s="90"/>
      <c r="C351" s="90"/>
      <c r="D351" s="5"/>
      <c r="E351" s="90"/>
      <c r="F351" s="90"/>
      <c r="H351" s="172"/>
      <c r="I351" s="172"/>
      <c r="J351" s="172"/>
      <c r="K351" s="172"/>
      <c r="L351" s="172"/>
      <c r="M351" s="172"/>
    </row>
    <row r="352" spans="1:13">
      <c r="A352" s="119"/>
      <c r="B352" s="90"/>
      <c r="C352" s="90"/>
      <c r="D352" s="5"/>
      <c r="E352" s="90"/>
      <c r="F352" s="90"/>
      <c r="H352" s="172"/>
      <c r="I352" s="172"/>
      <c r="J352" s="172"/>
      <c r="K352" s="172"/>
      <c r="L352" s="172"/>
      <c r="M352" s="172"/>
    </row>
    <row r="353" spans="1:13">
      <c r="A353" s="119"/>
      <c r="B353" s="90"/>
      <c r="C353" s="90"/>
      <c r="D353" s="5"/>
      <c r="E353" s="90"/>
      <c r="F353" s="90"/>
      <c r="H353" s="172"/>
      <c r="I353" s="172"/>
      <c r="J353" s="172"/>
      <c r="K353" s="172"/>
      <c r="L353" s="172"/>
      <c r="M353" s="172"/>
    </row>
    <row r="354" spans="1:13">
      <c r="A354" s="119"/>
      <c r="B354" s="90"/>
      <c r="C354" s="90"/>
      <c r="D354" s="5"/>
      <c r="E354" s="90"/>
      <c r="F354" s="90"/>
      <c r="H354" s="172"/>
      <c r="I354" s="172"/>
      <c r="J354" s="172"/>
      <c r="K354" s="172"/>
      <c r="L354" s="172"/>
      <c r="M354" s="172"/>
    </row>
    <row r="355" spans="1:13">
      <c r="A355" s="119"/>
      <c r="B355" s="90"/>
      <c r="C355" s="90"/>
      <c r="D355" s="5"/>
      <c r="E355" s="90"/>
      <c r="F355" s="90"/>
      <c r="H355" s="172"/>
      <c r="I355" s="172"/>
      <c r="J355" s="172"/>
      <c r="K355" s="172"/>
      <c r="L355" s="172"/>
      <c r="M355" s="172"/>
    </row>
    <row r="356" spans="1:13">
      <c r="A356" s="119"/>
      <c r="B356" s="90"/>
      <c r="C356" s="90"/>
      <c r="D356" s="5"/>
      <c r="E356" s="90"/>
      <c r="F356" s="90"/>
      <c r="H356" s="172"/>
      <c r="I356" s="172"/>
      <c r="J356" s="172"/>
      <c r="K356" s="172"/>
      <c r="L356" s="172"/>
      <c r="M356" s="172"/>
    </row>
    <row r="357" spans="1:13">
      <c r="A357" s="119"/>
      <c r="B357" s="90"/>
      <c r="C357" s="90"/>
      <c r="D357" s="5"/>
      <c r="E357" s="90"/>
      <c r="F357" s="90"/>
      <c r="H357" s="172"/>
      <c r="I357" s="172"/>
      <c r="J357" s="172"/>
      <c r="K357" s="172"/>
      <c r="L357" s="172"/>
      <c r="M357" s="172"/>
    </row>
    <row r="358" spans="1:13">
      <c r="A358" s="119"/>
      <c r="B358" s="90"/>
      <c r="C358" s="90"/>
      <c r="D358" s="5"/>
      <c r="E358" s="90"/>
      <c r="F358" s="90"/>
      <c r="H358" s="172"/>
      <c r="I358" s="172"/>
      <c r="J358" s="172"/>
      <c r="K358" s="172"/>
      <c r="L358" s="172"/>
      <c r="M358" s="172"/>
    </row>
    <row r="359" spans="1:13">
      <c r="A359" s="119"/>
      <c r="B359" s="90"/>
      <c r="C359" s="90"/>
      <c r="D359" s="5"/>
      <c r="E359" s="90"/>
      <c r="F359" s="90"/>
      <c r="H359" s="172"/>
      <c r="I359" s="172"/>
      <c r="J359" s="172"/>
      <c r="K359" s="172"/>
      <c r="L359" s="172"/>
      <c r="M359" s="172"/>
    </row>
    <row r="360" spans="1:13">
      <c r="A360" s="119"/>
      <c r="B360" s="90"/>
      <c r="C360" s="90"/>
      <c r="D360" s="5"/>
      <c r="E360" s="90"/>
      <c r="F360" s="90"/>
      <c r="H360" s="172"/>
      <c r="I360" s="172"/>
      <c r="J360" s="172"/>
      <c r="K360" s="172"/>
      <c r="L360" s="172"/>
      <c r="M360" s="172"/>
    </row>
    <row r="361" spans="1:13">
      <c r="A361" s="119"/>
      <c r="B361" s="90"/>
      <c r="C361" s="90"/>
      <c r="D361" s="5"/>
      <c r="E361" s="90"/>
      <c r="F361" s="90"/>
      <c r="H361" s="172"/>
      <c r="I361" s="172"/>
      <c r="J361" s="172"/>
      <c r="K361" s="172"/>
      <c r="L361" s="172"/>
      <c r="M361" s="172"/>
    </row>
    <row r="362" spans="1:13">
      <c r="A362" s="119"/>
      <c r="B362" s="90"/>
      <c r="C362" s="90"/>
      <c r="D362" s="5"/>
      <c r="E362" s="90"/>
      <c r="F362" s="90"/>
      <c r="H362" s="172"/>
      <c r="I362" s="172"/>
      <c r="J362" s="172"/>
      <c r="K362" s="172"/>
      <c r="L362" s="172"/>
      <c r="M362" s="172"/>
    </row>
    <row r="363" spans="1:13">
      <c r="A363" s="119"/>
      <c r="B363" s="90"/>
      <c r="C363" s="90"/>
      <c r="D363" s="5"/>
      <c r="E363" s="90"/>
      <c r="F363" s="90"/>
      <c r="H363" s="172"/>
      <c r="I363" s="172"/>
      <c r="J363" s="172"/>
      <c r="K363" s="172"/>
      <c r="L363" s="172"/>
      <c r="M363" s="172"/>
    </row>
    <row r="364" spans="1:13">
      <c r="A364" s="119"/>
      <c r="B364" s="90"/>
      <c r="C364" s="90"/>
      <c r="D364" s="5"/>
      <c r="E364" s="90"/>
      <c r="F364" s="90"/>
      <c r="H364" s="172"/>
      <c r="I364" s="172"/>
      <c r="J364" s="172"/>
      <c r="K364" s="172"/>
      <c r="L364" s="172"/>
      <c r="M364" s="172"/>
    </row>
    <row r="365" spans="1:13">
      <c r="A365" s="119"/>
      <c r="B365" s="90"/>
      <c r="C365" s="90"/>
      <c r="D365" s="5"/>
      <c r="E365" s="90"/>
      <c r="F365" s="90"/>
      <c r="H365" s="172"/>
      <c r="I365" s="172"/>
      <c r="J365" s="172"/>
      <c r="K365" s="172"/>
      <c r="L365" s="172"/>
      <c r="M365" s="172"/>
    </row>
    <row r="366" spans="1:13">
      <c r="A366" s="119"/>
      <c r="B366" s="90"/>
      <c r="C366" s="90"/>
      <c r="D366" s="5"/>
      <c r="E366" s="90"/>
      <c r="F366" s="90"/>
      <c r="H366" s="172"/>
      <c r="I366" s="172"/>
      <c r="J366" s="172"/>
      <c r="K366" s="172"/>
      <c r="L366" s="172"/>
      <c r="M366" s="172"/>
    </row>
    <row r="367" spans="1:13">
      <c r="A367" s="119"/>
      <c r="B367" s="90"/>
      <c r="C367" s="90"/>
      <c r="D367" s="5"/>
      <c r="E367" s="90"/>
      <c r="F367" s="90"/>
      <c r="H367" s="172"/>
      <c r="I367" s="172"/>
      <c r="J367" s="172"/>
      <c r="K367" s="172"/>
      <c r="L367" s="172"/>
      <c r="M367" s="172"/>
    </row>
    <row r="368" spans="1:13">
      <c r="A368" s="119"/>
      <c r="B368" s="90"/>
      <c r="C368" s="90"/>
      <c r="D368" s="5"/>
      <c r="E368" s="90"/>
      <c r="F368" s="90"/>
      <c r="H368" s="172"/>
      <c r="I368" s="172"/>
      <c r="J368" s="172"/>
      <c r="K368" s="172"/>
      <c r="L368" s="172"/>
      <c r="M368" s="172"/>
    </row>
    <row r="369" spans="1:13">
      <c r="A369" s="119"/>
      <c r="B369" s="90"/>
      <c r="C369" s="90"/>
      <c r="D369" s="5"/>
      <c r="E369" s="90"/>
      <c r="F369" s="90"/>
      <c r="H369" s="172"/>
      <c r="I369" s="172"/>
      <c r="J369" s="172"/>
      <c r="K369" s="172"/>
      <c r="L369" s="172"/>
      <c r="M369" s="172"/>
    </row>
    <row r="370" spans="1:13">
      <c r="A370" s="119"/>
      <c r="B370" s="90"/>
      <c r="C370" s="90"/>
      <c r="D370" s="5"/>
      <c r="E370" s="90"/>
      <c r="F370" s="90"/>
      <c r="H370" s="172"/>
      <c r="I370" s="172"/>
      <c r="J370" s="172"/>
      <c r="K370" s="172"/>
      <c r="L370" s="172"/>
      <c r="M370" s="172"/>
    </row>
    <row r="371" spans="1:13">
      <c r="A371" s="119"/>
      <c r="B371" s="90"/>
      <c r="C371" s="90"/>
      <c r="D371" s="5"/>
      <c r="E371" s="90"/>
      <c r="F371" s="90"/>
      <c r="H371" s="172"/>
      <c r="I371" s="172"/>
      <c r="J371" s="172"/>
      <c r="K371" s="172"/>
      <c r="L371" s="172"/>
      <c r="M371" s="172"/>
    </row>
    <row r="372" spans="1:13">
      <c r="A372" s="119"/>
      <c r="B372" s="90"/>
      <c r="C372" s="90"/>
      <c r="D372" s="5"/>
      <c r="E372" s="90"/>
      <c r="F372" s="90"/>
      <c r="H372" s="172"/>
      <c r="I372" s="172"/>
      <c r="J372" s="172"/>
      <c r="K372" s="172"/>
      <c r="L372" s="172"/>
      <c r="M372" s="172"/>
    </row>
    <row r="373" spans="1:13">
      <c r="A373" s="119"/>
      <c r="B373" s="90"/>
      <c r="C373" s="90"/>
      <c r="D373" s="5"/>
      <c r="E373" s="90"/>
      <c r="F373" s="90"/>
      <c r="H373" s="172"/>
      <c r="I373" s="172"/>
      <c r="J373" s="172"/>
      <c r="K373" s="172"/>
      <c r="L373" s="172"/>
      <c r="M373" s="172"/>
    </row>
    <row r="374" spans="1:13">
      <c r="A374" s="119"/>
      <c r="B374" s="90"/>
      <c r="C374" s="90"/>
      <c r="D374" s="5"/>
      <c r="E374" s="90"/>
      <c r="F374" s="90"/>
      <c r="H374" s="172"/>
      <c r="I374" s="172"/>
      <c r="J374" s="172"/>
      <c r="K374" s="172"/>
      <c r="L374" s="172"/>
      <c r="M374" s="172"/>
    </row>
    <row r="375" spans="1:13">
      <c r="A375" s="119"/>
      <c r="B375" s="90"/>
      <c r="C375" s="90"/>
      <c r="D375" s="5"/>
      <c r="E375" s="90"/>
      <c r="F375" s="90"/>
      <c r="H375" s="172"/>
      <c r="I375" s="172"/>
      <c r="J375" s="172"/>
      <c r="K375" s="172"/>
      <c r="L375" s="172"/>
      <c r="M375" s="172"/>
    </row>
    <row r="376" spans="1:13">
      <c r="A376" s="119"/>
      <c r="B376" s="90"/>
      <c r="C376" s="90"/>
      <c r="D376" s="5"/>
      <c r="E376" s="90"/>
      <c r="F376" s="90"/>
      <c r="H376" s="172"/>
      <c r="I376" s="172"/>
      <c r="J376" s="172"/>
      <c r="K376" s="172"/>
      <c r="L376" s="172"/>
      <c r="M376" s="172"/>
    </row>
    <row r="377" spans="1:13">
      <c r="A377" s="119"/>
      <c r="B377" s="90"/>
      <c r="C377" s="90"/>
      <c r="D377" s="5"/>
      <c r="E377" s="90"/>
      <c r="F377" s="90"/>
      <c r="H377" s="172"/>
      <c r="I377" s="172"/>
      <c r="J377" s="172"/>
      <c r="K377" s="172"/>
      <c r="L377" s="172"/>
      <c r="M377" s="172"/>
    </row>
    <row r="378" spans="1:13">
      <c r="A378" s="119"/>
      <c r="B378" s="90"/>
      <c r="C378" s="90"/>
      <c r="D378" s="5"/>
      <c r="E378" s="90"/>
      <c r="F378" s="90"/>
      <c r="H378" s="172"/>
      <c r="I378" s="172"/>
      <c r="J378" s="172"/>
      <c r="K378" s="172"/>
      <c r="L378" s="172"/>
      <c r="M378" s="172"/>
    </row>
    <row r="379" spans="1:13">
      <c r="A379" s="119"/>
      <c r="B379" s="90"/>
      <c r="C379" s="90"/>
      <c r="D379" s="5"/>
      <c r="E379" s="90"/>
      <c r="F379" s="90"/>
      <c r="H379" s="172"/>
      <c r="I379" s="172"/>
      <c r="J379" s="172"/>
      <c r="K379" s="172"/>
      <c r="L379" s="172"/>
      <c r="M379" s="172"/>
    </row>
    <row r="380" spans="1:13">
      <c r="A380" s="119"/>
      <c r="B380" s="90"/>
      <c r="C380" s="90"/>
      <c r="D380" s="5"/>
      <c r="E380" s="90"/>
      <c r="F380" s="90"/>
      <c r="H380" s="172"/>
      <c r="I380" s="172"/>
      <c r="J380" s="172"/>
      <c r="K380" s="172"/>
      <c r="L380" s="172"/>
      <c r="M380" s="172"/>
    </row>
    <row r="381" spans="1:13">
      <c r="A381" s="119"/>
      <c r="B381" s="90"/>
      <c r="C381" s="90"/>
      <c r="D381" s="5"/>
      <c r="E381" s="90"/>
      <c r="F381" s="90"/>
      <c r="H381" s="172"/>
      <c r="I381" s="172"/>
      <c r="J381" s="172"/>
      <c r="K381" s="172"/>
      <c r="L381" s="172"/>
      <c r="M381" s="172"/>
    </row>
    <row r="382" spans="1:13">
      <c r="A382" s="119"/>
      <c r="B382" s="90"/>
      <c r="C382" s="90"/>
      <c r="D382" s="5"/>
      <c r="E382" s="90"/>
      <c r="F382" s="90"/>
      <c r="H382" s="172"/>
      <c r="I382" s="172"/>
      <c r="J382" s="172"/>
      <c r="K382" s="172"/>
      <c r="L382" s="172"/>
      <c r="M382" s="172"/>
    </row>
    <row r="383" spans="1:13">
      <c r="A383" s="119"/>
      <c r="B383" s="90"/>
      <c r="C383" s="90"/>
      <c r="D383" s="5"/>
      <c r="E383" s="90"/>
      <c r="F383" s="90"/>
      <c r="H383" s="172"/>
      <c r="I383" s="172"/>
      <c r="J383" s="172"/>
      <c r="K383" s="172"/>
      <c r="L383" s="172"/>
      <c r="M383" s="172"/>
    </row>
    <row r="384" spans="1:13">
      <c r="A384" s="119"/>
      <c r="B384" s="90"/>
      <c r="C384" s="90"/>
      <c r="D384" s="5"/>
      <c r="E384" s="90"/>
      <c r="F384" s="90"/>
      <c r="H384" s="172"/>
      <c r="I384" s="172"/>
      <c r="J384" s="172"/>
      <c r="K384" s="172"/>
      <c r="L384" s="172"/>
      <c r="M384" s="172"/>
    </row>
    <row r="385" spans="1:13">
      <c r="A385" s="119"/>
      <c r="B385" s="90"/>
      <c r="C385" s="90"/>
      <c r="D385" s="5"/>
      <c r="E385" s="90"/>
      <c r="F385" s="90"/>
      <c r="H385" s="172"/>
      <c r="I385" s="172"/>
      <c r="J385" s="172"/>
      <c r="K385" s="172"/>
      <c r="L385" s="172"/>
      <c r="M385" s="172"/>
    </row>
    <row r="386" spans="1:13">
      <c r="A386" s="119"/>
      <c r="B386" s="90"/>
      <c r="C386" s="90"/>
      <c r="D386" s="5"/>
      <c r="E386" s="90"/>
      <c r="F386" s="90"/>
      <c r="H386" s="172"/>
      <c r="I386" s="172"/>
      <c r="J386" s="172"/>
      <c r="K386" s="172"/>
      <c r="L386" s="172"/>
      <c r="M386" s="172"/>
    </row>
    <row r="387" spans="1:13">
      <c r="A387" s="119"/>
      <c r="B387" s="90"/>
      <c r="C387" s="90"/>
      <c r="D387" s="5"/>
      <c r="E387" s="90"/>
      <c r="F387" s="90"/>
      <c r="H387" s="172"/>
      <c r="I387" s="172"/>
      <c r="J387" s="172"/>
      <c r="K387" s="172"/>
      <c r="L387" s="172"/>
      <c r="M387" s="172"/>
    </row>
    <row r="388" spans="1:13">
      <c r="A388" s="119"/>
      <c r="B388" s="90"/>
      <c r="C388" s="90"/>
      <c r="D388" s="5"/>
      <c r="E388" s="90"/>
      <c r="F388" s="90"/>
      <c r="H388" s="172"/>
      <c r="I388" s="172"/>
      <c r="J388" s="172"/>
      <c r="K388" s="172"/>
      <c r="L388" s="172"/>
      <c r="M388" s="172"/>
    </row>
    <row r="389" spans="1:13">
      <c r="A389" s="119"/>
      <c r="B389" s="90"/>
      <c r="C389" s="90"/>
      <c r="D389" s="5"/>
      <c r="E389" s="90"/>
      <c r="F389" s="90"/>
      <c r="H389" s="172"/>
      <c r="I389" s="172"/>
      <c r="J389" s="172"/>
      <c r="K389" s="172"/>
      <c r="L389" s="172"/>
      <c r="M389" s="172"/>
    </row>
    <row r="390" spans="1:13">
      <c r="A390" s="119"/>
      <c r="B390" s="90"/>
      <c r="C390" s="90"/>
      <c r="D390" s="5"/>
      <c r="E390" s="90"/>
      <c r="F390" s="90"/>
      <c r="H390" s="172"/>
      <c r="I390" s="172"/>
      <c r="J390" s="172"/>
      <c r="K390" s="172"/>
      <c r="L390" s="172"/>
      <c r="M390" s="172"/>
    </row>
    <row r="391" spans="1:13">
      <c r="A391" s="119"/>
      <c r="B391" s="90"/>
      <c r="C391" s="90"/>
      <c r="D391" s="5"/>
      <c r="E391" s="90"/>
      <c r="F391" s="90"/>
      <c r="H391" s="172"/>
      <c r="I391" s="172"/>
      <c r="J391" s="172"/>
      <c r="K391" s="172"/>
      <c r="L391" s="172"/>
      <c r="M391" s="172"/>
    </row>
    <row r="392" spans="1:13">
      <c r="A392" s="119"/>
      <c r="B392" s="90"/>
      <c r="C392" s="90"/>
      <c r="D392" s="5"/>
      <c r="E392" s="90"/>
      <c r="F392" s="90"/>
      <c r="H392" s="172"/>
      <c r="I392" s="172"/>
      <c r="J392" s="172"/>
      <c r="K392" s="172"/>
      <c r="L392" s="172"/>
      <c r="M392" s="172"/>
    </row>
    <row r="393" spans="1:13">
      <c r="A393" s="119"/>
      <c r="B393" s="90"/>
      <c r="C393" s="90"/>
      <c r="D393" s="5"/>
      <c r="E393" s="90"/>
      <c r="F393" s="90"/>
      <c r="H393" s="172"/>
      <c r="I393" s="172"/>
      <c r="J393" s="172"/>
      <c r="K393" s="172"/>
      <c r="L393" s="172"/>
      <c r="M393" s="172"/>
    </row>
    <row r="394" spans="1:13">
      <c r="A394" s="119"/>
      <c r="B394" s="90"/>
      <c r="C394" s="90"/>
      <c r="D394" s="5"/>
      <c r="E394" s="90"/>
      <c r="F394" s="90"/>
      <c r="H394" s="172"/>
      <c r="I394" s="172"/>
      <c r="J394" s="172"/>
      <c r="K394" s="172"/>
      <c r="L394" s="172"/>
      <c r="M394" s="172"/>
    </row>
    <row r="395" spans="1:13">
      <c r="A395" s="119"/>
      <c r="B395" s="90"/>
      <c r="C395" s="90"/>
      <c r="D395" s="5"/>
      <c r="E395" s="90"/>
      <c r="F395" s="90"/>
      <c r="H395" s="172"/>
      <c r="I395" s="172"/>
      <c r="J395" s="172"/>
      <c r="K395" s="172"/>
      <c r="L395" s="172"/>
      <c r="M395" s="172"/>
    </row>
    <row r="396" spans="1:13">
      <c r="A396" s="119"/>
      <c r="B396" s="90"/>
      <c r="C396" s="90"/>
      <c r="D396" s="5"/>
      <c r="E396" s="90"/>
      <c r="F396" s="90"/>
      <c r="H396" s="172"/>
      <c r="I396" s="172"/>
      <c r="J396" s="172"/>
      <c r="K396" s="172"/>
      <c r="L396" s="172"/>
      <c r="M396" s="172"/>
    </row>
    <row r="397" spans="1:13">
      <c r="A397" s="119"/>
      <c r="B397" s="90"/>
      <c r="C397" s="90"/>
      <c r="D397" s="5"/>
      <c r="E397" s="90"/>
      <c r="F397" s="90"/>
      <c r="H397" s="172"/>
      <c r="I397" s="172"/>
      <c r="J397" s="172"/>
      <c r="K397" s="172"/>
      <c r="L397" s="172"/>
      <c r="M397" s="172"/>
    </row>
    <row r="398" spans="1:13">
      <c r="A398" s="119"/>
      <c r="B398" s="90"/>
      <c r="C398" s="90"/>
      <c r="D398" s="5"/>
      <c r="E398" s="90"/>
      <c r="F398" s="90"/>
      <c r="H398" s="172"/>
      <c r="I398" s="172"/>
      <c r="J398" s="172"/>
      <c r="K398" s="172"/>
      <c r="L398" s="172"/>
      <c r="M398" s="172"/>
    </row>
    <row r="399" spans="1:13">
      <c r="A399" s="119"/>
      <c r="B399" s="90"/>
      <c r="C399" s="90"/>
      <c r="D399" s="5"/>
      <c r="E399" s="90"/>
      <c r="F399" s="90"/>
      <c r="H399" s="172"/>
      <c r="I399" s="172"/>
      <c r="J399" s="172"/>
      <c r="K399" s="172"/>
      <c r="L399" s="172"/>
      <c r="M399" s="172"/>
    </row>
    <row r="400" spans="1:13">
      <c r="A400" s="119"/>
      <c r="B400" s="90"/>
      <c r="C400" s="90"/>
      <c r="D400" s="5"/>
      <c r="E400" s="90"/>
      <c r="F400" s="90"/>
      <c r="H400" s="172"/>
      <c r="I400" s="172"/>
      <c r="J400" s="172"/>
      <c r="K400" s="172"/>
      <c r="L400" s="172"/>
      <c r="M400" s="172"/>
    </row>
    <row r="401" spans="1:13">
      <c r="A401" s="119"/>
      <c r="B401" s="90"/>
      <c r="C401" s="90"/>
      <c r="D401" s="5"/>
      <c r="E401" s="90"/>
      <c r="F401" s="90"/>
      <c r="H401" s="172"/>
      <c r="I401" s="172"/>
      <c r="J401" s="172"/>
      <c r="K401" s="172"/>
      <c r="L401" s="172"/>
      <c r="M401" s="172"/>
    </row>
    <row r="402" spans="1:13">
      <c r="A402" s="119"/>
      <c r="B402" s="90"/>
      <c r="C402" s="90"/>
      <c r="D402" s="5"/>
      <c r="E402" s="90"/>
      <c r="F402" s="90"/>
      <c r="H402" s="172"/>
      <c r="I402" s="172"/>
      <c r="J402" s="172"/>
      <c r="K402" s="172"/>
      <c r="L402" s="172"/>
      <c r="M402" s="172"/>
    </row>
    <row r="403" spans="1:13">
      <c r="A403" s="119"/>
      <c r="B403" s="90"/>
      <c r="C403" s="90"/>
      <c r="D403" s="5"/>
      <c r="E403" s="90"/>
      <c r="F403" s="90"/>
      <c r="H403" s="172"/>
      <c r="I403" s="172"/>
      <c r="J403" s="172"/>
      <c r="K403" s="172"/>
      <c r="L403" s="172"/>
      <c r="M403" s="172"/>
    </row>
    <row r="404" spans="1:13">
      <c r="A404" s="119"/>
      <c r="B404" s="90"/>
      <c r="C404" s="90"/>
      <c r="D404" s="5"/>
      <c r="E404" s="90"/>
      <c r="F404" s="90"/>
      <c r="H404" s="172"/>
      <c r="I404" s="172"/>
      <c r="J404" s="172"/>
      <c r="K404" s="172"/>
      <c r="L404" s="172"/>
      <c r="M404" s="172"/>
    </row>
    <row r="405" spans="1:13">
      <c r="A405" s="119"/>
      <c r="B405" s="90"/>
      <c r="C405" s="90"/>
      <c r="D405" s="5"/>
      <c r="E405" s="90"/>
      <c r="F405" s="90"/>
      <c r="H405" s="172"/>
      <c r="I405" s="172"/>
      <c r="J405" s="172"/>
      <c r="K405" s="172"/>
      <c r="L405" s="172"/>
      <c r="M405" s="172"/>
    </row>
    <row r="406" spans="1:13">
      <c r="A406" s="119"/>
      <c r="B406" s="90"/>
      <c r="C406" s="90"/>
      <c r="D406" s="5"/>
      <c r="E406" s="90"/>
      <c r="F406" s="90"/>
      <c r="H406" s="172"/>
      <c r="I406" s="172"/>
      <c r="J406" s="172"/>
      <c r="K406" s="172"/>
      <c r="L406" s="172"/>
      <c r="M406" s="172"/>
    </row>
    <row r="407" spans="1:13">
      <c r="A407" s="119"/>
      <c r="B407" s="90"/>
      <c r="C407" s="90"/>
      <c r="D407" s="5"/>
      <c r="E407" s="90"/>
      <c r="F407" s="90"/>
      <c r="H407" s="172"/>
      <c r="I407" s="172"/>
      <c r="J407" s="172"/>
      <c r="K407" s="172"/>
      <c r="L407" s="172"/>
      <c r="M407" s="172"/>
    </row>
    <row r="408" spans="1:13">
      <c r="A408" s="119"/>
      <c r="B408" s="90"/>
      <c r="C408" s="90"/>
      <c r="D408" s="5"/>
      <c r="E408" s="90"/>
      <c r="F408" s="90"/>
      <c r="H408" s="172"/>
      <c r="I408" s="172"/>
      <c r="J408" s="172"/>
      <c r="K408" s="172"/>
      <c r="L408" s="172"/>
      <c r="M408" s="172"/>
    </row>
    <row r="409" spans="1:13">
      <c r="A409" s="119"/>
      <c r="B409" s="90"/>
      <c r="C409" s="90"/>
      <c r="D409" s="5"/>
      <c r="E409" s="90"/>
      <c r="F409" s="90"/>
      <c r="H409" s="172"/>
      <c r="I409" s="172"/>
      <c r="J409" s="172"/>
      <c r="K409" s="172"/>
      <c r="L409" s="172"/>
      <c r="M409" s="172"/>
    </row>
    <row r="410" spans="1:13">
      <c r="A410" s="119"/>
      <c r="B410" s="90"/>
      <c r="C410" s="90"/>
      <c r="D410" s="5"/>
      <c r="E410" s="90"/>
      <c r="F410" s="90"/>
      <c r="H410" s="172"/>
      <c r="I410" s="172"/>
      <c r="J410" s="172"/>
      <c r="K410" s="172"/>
      <c r="L410" s="172"/>
      <c r="M410" s="172"/>
    </row>
    <row r="411" spans="1:13">
      <c r="A411" s="119"/>
      <c r="B411" s="90"/>
      <c r="C411" s="90"/>
      <c r="D411" s="5"/>
      <c r="E411" s="90"/>
      <c r="F411" s="90"/>
      <c r="H411" s="172"/>
      <c r="I411" s="172"/>
      <c r="J411" s="172"/>
      <c r="K411" s="172"/>
      <c r="L411" s="172"/>
      <c r="M411" s="172"/>
    </row>
    <row r="412" spans="1:13">
      <c r="A412" s="119"/>
      <c r="B412" s="90"/>
      <c r="C412" s="90"/>
      <c r="D412" s="5"/>
      <c r="E412" s="90"/>
      <c r="F412" s="90"/>
      <c r="H412" s="172"/>
      <c r="I412" s="172"/>
      <c r="J412" s="172"/>
      <c r="K412" s="172"/>
      <c r="L412" s="172"/>
      <c r="M412" s="172"/>
    </row>
    <row r="413" spans="1:13">
      <c r="A413" s="119"/>
      <c r="B413" s="90"/>
      <c r="C413" s="90"/>
      <c r="D413" s="5"/>
      <c r="E413" s="90"/>
      <c r="F413" s="90"/>
      <c r="H413" s="172"/>
      <c r="I413" s="172"/>
      <c r="J413" s="172"/>
      <c r="K413" s="172"/>
      <c r="L413" s="172"/>
      <c r="M413" s="172"/>
    </row>
    <row r="414" spans="1:13">
      <c r="A414" s="119"/>
      <c r="B414" s="90"/>
      <c r="C414" s="90"/>
      <c r="D414" s="5"/>
      <c r="E414" s="90"/>
      <c r="F414" s="90"/>
      <c r="H414" s="172"/>
      <c r="I414" s="172"/>
      <c r="J414" s="172"/>
      <c r="K414" s="172"/>
      <c r="L414" s="172"/>
      <c r="M414" s="172"/>
    </row>
    <row r="415" spans="1:13">
      <c r="A415" s="119"/>
      <c r="B415" s="90"/>
      <c r="C415" s="90"/>
      <c r="D415" s="5"/>
      <c r="E415" s="90"/>
      <c r="F415" s="90"/>
      <c r="H415" s="172"/>
      <c r="I415" s="172"/>
      <c r="J415" s="172"/>
      <c r="K415" s="172"/>
      <c r="L415" s="172"/>
      <c r="M415" s="172"/>
    </row>
    <row r="416" spans="1:13">
      <c r="A416" s="119"/>
      <c r="B416" s="90"/>
      <c r="C416" s="90"/>
      <c r="D416" s="5"/>
      <c r="E416" s="90"/>
      <c r="F416" s="90"/>
      <c r="H416" s="172"/>
      <c r="I416" s="172"/>
      <c r="J416" s="172"/>
      <c r="K416" s="172"/>
      <c r="L416" s="172"/>
      <c r="M416" s="172"/>
    </row>
    <row r="417" spans="1:13">
      <c r="A417" s="119"/>
      <c r="B417" s="90"/>
      <c r="C417" s="90"/>
      <c r="D417" s="5"/>
      <c r="E417" s="90"/>
      <c r="F417" s="90"/>
      <c r="H417" s="172"/>
      <c r="I417" s="172"/>
      <c r="J417" s="172"/>
      <c r="K417" s="172"/>
      <c r="L417" s="172"/>
      <c r="M417" s="172"/>
    </row>
    <row r="418" spans="1:13">
      <c r="A418" s="119"/>
      <c r="B418" s="90"/>
      <c r="C418" s="90"/>
      <c r="D418" s="5"/>
      <c r="E418" s="90"/>
      <c r="F418" s="90"/>
      <c r="H418" s="172"/>
      <c r="I418" s="172"/>
      <c r="J418" s="172"/>
      <c r="K418" s="172"/>
      <c r="L418" s="172"/>
      <c r="M418" s="172"/>
    </row>
    <row r="419" spans="1:13">
      <c r="A419" s="119"/>
      <c r="B419" s="90"/>
      <c r="C419" s="90"/>
      <c r="D419" s="5"/>
      <c r="E419" s="90"/>
      <c r="F419" s="90"/>
      <c r="H419" s="172"/>
      <c r="I419" s="172"/>
      <c r="J419" s="172"/>
      <c r="K419" s="172"/>
      <c r="L419" s="172"/>
      <c r="M419" s="172"/>
    </row>
    <row r="420" spans="1:13">
      <c r="A420" s="119"/>
      <c r="B420" s="90"/>
      <c r="C420" s="90"/>
      <c r="D420" s="5"/>
      <c r="E420" s="90"/>
      <c r="F420" s="90"/>
      <c r="H420" s="172"/>
      <c r="I420" s="172"/>
      <c r="J420" s="172"/>
      <c r="K420" s="172"/>
      <c r="L420" s="172"/>
      <c r="M420" s="172"/>
    </row>
    <row r="421" spans="1:13">
      <c r="A421" s="119"/>
      <c r="B421" s="90"/>
      <c r="C421" s="90"/>
      <c r="D421" s="5"/>
      <c r="E421" s="90"/>
      <c r="F421" s="90"/>
      <c r="H421" s="172"/>
      <c r="I421" s="172"/>
      <c r="J421" s="172"/>
      <c r="K421" s="172"/>
      <c r="L421" s="172"/>
      <c r="M421" s="172"/>
    </row>
    <row r="422" spans="1:13">
      <c r="A422" s="119"/>
      <c r="B422" s="90"/>
      <c r="C422" s="90"/>
      <c r="D422" s="5"/>
      <c r="E422" s="90"/>
      <c r="F422" s="90"/>
      <c r="H422" s="172"/>
      <c r="I422" s="172"/>
      <c r="J422" s="172"/>
      <c r="K422" s="172"/>
      <c r="L422" s="172"/>
      <c r="M422" s="172"/>
    </row>
    <row r="423" spans="1:13">
      <c r="A423" s="119"/>
      <c r="B423" s="90"/>
      <c r="C423" s="90"/>
      <c r="D423" s="5"/>
      <c r="E423" s="90"/>
      <c r="F423" s="90"/>
      <c r="H423" s="172"/>
      <c r="I423" s="172"/>
      <c r="J423" s="172"/>
      <c r="K423" s="172"/>
      <c r="L423" s="172"/>
      <c r="M423" s="172"/>
    </row>
    <row r="424" spans="1:13">
      <c r="A424" s="119"/>
      <c r="B424" s="90"/>
      <c r="C424" s="90"/>
      <c r="D424" s="5"/>
      <c r="E424" s="90"/>
      <c r="F424" s="90"/>
      <c r="H424" s="172"/>
      <c r="I424" s="172"/>
      <c r="J424" s="172"/>
      <c r="K424" s="172"/>
      <c r="L424" s="172"/>
      <c r="M424" s="172"/>
    </row>
    <row r="425" spans="1:13">
      <c r="A425" s="119"/>
      <c r="B425" s="90"/>
      <c r="C425" s="90"/>
      <c r="D425" s="5"/>
      <c r="E425" s="90"/>
      <c r="F425" s="90"/>
      <c r="H425" s="172"/>
      <c r="I425" s="172"/>
      <c r="J425" s="172"/>
      <c r="K425" s="172"/>
      <c r="L425" s="172"/>
      <c r="M425" s="172"/>
    </row>
    <row r="426" spans="1:13">
      <c r="A426" s="119"/>
      <c r="B426" s="90"/>
      <c r="C426" s="90"/>
      <c r="D426" s="5"/>
      <c r="E426" s="90"/>
      <c r="F426" s="90"/>
      <c r="H426" s="172"/>
      <c r="I426" s="172"/>
      <c r="J426" s="172"/>
      <c r="K426" s="172"/>
      <c r="L426" s="172"/>
      <c r="M426" s="172"/>
    </row>
    <row r="427" spans="1:13">
      <c r="A427" s="119"/>
      <c r="B427" s="90"/>
      <c r="C427" s="90"/>
      <c r="D427" s="5"/>
      <c r="E427" s="90"/>
      <c r="F427" s="90"/>
      <c r="H427" s="172"/>
      <c r="I427" s="172"/>
      <c r="J427" s="172"/>
      <c r="K427" s="172"/>
      <c r="L427" s="172"/>
      <c r="M427" s="172"/>
    </row>
    <row r="428" spans="1:13">
      <c r="A428" s="119"/>
      <c r="B428" s="90"/>
      <c r="C428" s="90"/>
      <c r="D428" s="5"/>
      <c r="E428" s="90"/>
      <c r="F428" s="90"/>
      <c r="H428" s="172"/>
      <c r="I428" s="172"/>
      <c r="J428" s="172"/>
      <c r="K428" s="172"/>
      <c r="L428" s="172"/>
      <c r="M428" s="172"/>
    </row>
    <row r="429" spans="1:13">
      <c r="A429" s="119"/>
      <c r="B429" s="90"/>
      <c r="C429" s="90"/>
      <c r="D429" s="5"/>
      <c r="E429" s="90"/>
      <c r="F429" s="90"/>
      <c r="H429" s="172"/>
      <c r="I429" s="172"/>
      <c r="J429" s="172"/>
      <c r="K429" s="172"/>
      <c r="L429" s="172"/>
      <c r="M429" s="172"/>
    </row>
    <row r="430" spans="1:13">
      <c r="A430" s="119"/>
      <c r="B430" s="90"/>
      <c r="C430" s="90"/>
      <c r="D430" s="5"/>
      <c r="E430" s="90"/>
      <c r="F430" s="90"/>
      <c r="H430" s="172"/>
      <c r="I430" s="172"/>
      <c r="J430" s="172"/>
      <c r="K430" s="172"/>
      <c r="L430" s="172"/>
      <c r="M430" s="172"/>
    </row>
    <row r="431" spans="1:13">
      <c r="A431" s="119"/>
      <c r="B431" s="90"/>
      <c r="C431" s="90"/>
      <c r="D431" s="5"/>
      <c r="E431" s="90"/>
      <c r="F431" s="90"/>
      <c r="H431" s="172"/>
      <c r="I431" s="172"/>
      <c r="J431" s="172"/>
      <c r="K431" s="172"/>
      <c r="L431" s="172"/>
      <c r="M431" s="172"/>
    </row>
    <row r="432" spans="1:13">
      <c r="A432" s="119"/>
      <c r="B432" s="90"/>
      <c r="C432" s="90"/>
      <c r="D432" s="5"/>
      <c r="E432" s="90"/>
      <c r="F432" s="90"/>
      <c r="H432" s="172"/>
      <c r="I432" s="172"/>
      <c r="J432" s="172"/>
      <c r="K432" s="172"/>
      <c r="L432" s="172"/>
      <c r="M432" s="172"/>
    </row>
    <row r="433" spans="1:13">
      <c r="A433" s="119"/>
      <c r="B433" s="90"/>
      <c r="C433" s="90"/>
      <c r="D433" s="5"/>
      <c r="E433" s="90"/>
      <c r="F433" s="90"/>
      <c r="H433" s="172"/>
      <c r="I433" s="172"/>
      <c r="J433" s="172"/>
      <c r="K433" s="172"/>
      <c r="L433" s="172"/>
      <c r="M433" s="172"/>
    </row>
    <row r="434" spans="1:13">
      <c r="A434" s="119"/>
      <c r="B434" s="90"/>
      <c r="C434" s="90"/>
      <c r="D434" s="5"/>
      <c r="E434" s="90"/>
      <c r="F434" s="90"/>
      <c r="H434" s="172"/>
      <c r="I434" s="172"/>
      <c r="J434" s="172"/>
      <c r="K434" s="172"/>
      <c r="L434" s="172"/>
      <c r="M434" s="172"/>
    </row>
    <row r="435" spans="1:13">
      <c r="A435" s="119"/>
      <c r="B435" s="90"/>
      <c r="C435" s="90"/>
      <c r="D435" s="5"/>
      <c r="E435" s="90"/>
      <c r="F435" s="90"/>
      <c r="H435" s="172"/>
      <c r="I435" s="172"/>
      <c r="J435" s="172"/>
      <c r="K435" s="172"/>
      <c r="L435" s="172"/>
      <c r="M435" s="172"/>
    </row>
    <row r="436" spans="1:13">
      <c r="A436" s="119"/>
      <c r="B436" s="90"/>
      <c r="C436" s="90"/>
      <c r="D436" s="5"/>
      <c r="E436" s="90"/>
      <c r="F436" s="90"/>
      <c r="H436" s="172"/>
      <c r="I436" s="172"/>
      <c r="J436" s="172"/>
      <c r="K436" s="172"/>
      <c r="L436" s="172"/>
      <c r="M436" s="172"/>
    </row>
    <row r="437" spans="1:13">
      <c r="A437" s="119"/>
      <c r="B437" s="90"/>
      <c r="C437" s="90"/>
      <c r="D437" s="5"/>
      <c r="E437" s="90"/>
      <c r="F437" s="90"/>
      <c r="H437" s="172"/>
      <c r="I437" s="172"/>
      <c r="J437" s="172"/>
      <c r="K437" s="172"/>
      <c r="L437" s="172"/>
      <c r="M437" s="172"/>
    </row>
    <row r="438" spans="1:13">
      <c r="A438" s="119"/>
      <c r="B438" s="90"/>
      <c r="C438" s="90"/>
      <c r="D438" s="5"/>
      <c r="E438" s="90"/>
      <c r="F438" s="90"/>
      <c r="H438" s="172"/>
      <c r="I438" s="172"/>
      <c r="J438" s="172"/>
      <c r="K438" s="172"/>
      <c r="L438" s="172"/>
      <c r="M438" s="172"/>
    </row>
    <row r="439" spans="1:13">
      <c r="A439" s="119"/>
      <c r="B439" s="90"/>
      <c r="C439" s="90"/>
      <c r="D439" s="5"/>
      <c r="E439" s="90"/>
      <c r="F439" s="90"/>
      <c r="H439" s="172"/>
      <c r="I439" s="172"/>
      <c r="J439" s="172"/>
      <c r="K439" s="172"/>
      <c r="L439" s="172"/>
      <c r="M439" s="172"/>
    </row>
    <row r="440" spans="1:13">
      <c r="A440" s="119"/>
      <c r="B440" s="90"/>
      <c r="C440" s="90"/>
      <c r="D440" s="5"/>
      <c r="E440" s="90"/>
      <c r="F440" s="90"/>
      <c r="H440" s="172"/>
      <c r="I440" s="172"/>
      <c r="J440" s="172"/>
      <c r="K440" s="172"/>
      <c r="L440" s="172"/>
      <c r="M440" s="172"/>
    </row>
    <row r="441" spans="1:13">
      <c r="A441" s="119"/>
      <c r="B441" s="90"/>
      <c r="C441" s="90"/>
      <c r="D441" s="5"/>
      <c r="E441" s="90"/>
      <c r="F441" s="90"/>
      <c r="H441" s="172"/>
      <c r="I441" s="172"/>
      <c r="J441" s="172"/>
      <c r="K441" s="172"/>
      <c r="L441" s="172"/>
      <c r="M441" s="172"/>
    </row>
    <row r="442" spans="1:13">
      <c r="A442" s="119"/>
      <c r="B442" s="90"/>
      <c r="C442" s="90"/>
      <c r="D442" s="5"/>
      <c r="E442" s="90"/>
      <c r="F442" s="90"/>
      <c r="H442" s="172"/>
      <c r="I442" s="172"/>
      <c r="J442" s="172"/>
      <c r="K442" s="172"/>
      <c r="L442" s="172"/>
      <c r="M442" s="172"/>
    </row>
    <row r="443" spans="1:13">
      <c r="A443" s="119"/>
      <c r="B443" s="90"/>
      <c r="C443" s="90"/>
      <c r="D443" s="5"/>
      <c r="E443" s="90"/>
      <c r="F443" s="90"/>
      <c r="H443" s="172"/>
      <c r="I443" s="172"/>
      <c r="J443" s="172"/>
      <c r="K443" s="172"/>
      <c r="L443" s="172"/>
      <c r="M443" s="172"/>
    </row>
    <row r="444" spans="1:13">
      <c r="A444" s="119"/>
      <c r="B444" s="90"/>
      <c r="C444" s="90"/>
      <c r="D444" s="5"/>
      <c r="E444" s="90"/>
      <c r="F444" s="90"/>
      <c r="H444" s="172"/>
      <c r="I444" s="172"/>
      <c r="J444" s="172"/>
      <c r="K444" s="172"/>
      <c r="L444" s="172"/>
      <c r="M444" s="172"/>
    </row>
    <row r="445" spans="1:13">
      <c r="A445" s="119"/>
      <c r="B445" s="90"/>
      <c r="C445" s="90"/>
      <c r="D445" s="5"/>
      <c r="E445" s="90"/>
      <c r="F445" s="90"/>
      <c r="H445" s="172"/>
      <c r="I445" s="172"/>
      <c r="J445" s="172"/>
      <c r="K445" s="172"/>
      <c r="L445" s="172"/>
      <c r="M445" s="172"/>
    </row>
    <row r="446" spans="1:13">
      <c r="A446" s="119"/>
      <c r="B446" s="90"/>
      <c r="C446" s="90"/>
      <c r="D446" s="5"/>
      <c r="E446" s="90"/>
      <c r="F446" s="90"/>
      <c r="H446" s="172"/>
      <c r="I446" s="172"/>
      <c r="J446" s="172"/>
      <c r="K446" s="172"/>
      <c r="L446" s="172"/>
      <c r="M446" s="172"/>
    </row>
    <row r="447" spans="1:13">
      <c r="A447" s="119"/>
      <c r="B447" s="90"/>
      <c r="C447" s="90"/>
      <c r="D447" s="5"/>
      <c r="E447" s="90"/>
      <c r="F447" s="90"/>
      <c r="H447" s="172"/>
      <c r="I447" s="172"/>
      <c r="J447" s="172"/>
      <c r="K447" s="172"/>
      <c r="L447" s="172"/>
      <c r="M447" s="172"/>
    </row>
    <row r="448" spans="1:13">
      <c r="A448" s="119"/>
      <c r="B448" s="90"/>
      <c r="C448" s="90"/>
      <c r="D448" s="5"/>
      <c r="E448" s="90"/>
      <c r="F448" s="90"/>
      <c r="H448" s="172"/>
      <c r="I448" s="172"/>
      <c r="J448" s="172"/>
      <c r="K448" s="172"/>
      <c r="L448" s="172"/>
      <c r="M448" s="172"/>
    </row>
    <row r="449" spans="1:13">
      <c r="A449" s="119"/>
      <c r="B449" s="90"/>
      <c r="C449" s="90"/>
      <c r="D449" s="5"/>
      <c r="E449" s="90"/>
      <c r="F449" s="90"/>
      <c r="H449" s="172"/>
      <c r="I449" s="172"/>
      <c r="J449" s="172"/>
      <c r="K449" s="172"/>
      <c r="L449" s="172"/>
      <c r="M449" s="172"/>
    </row>
    <row r="450" spans="1:13">
      <c r="A450" s="119"/>
      <c r="B450" s="90"/>
      <c r="C450" s="90"/>
      <c r="D450" s="5"/>
      <c r="E450" s="90"/>
      <c r="F450" s="90"/>
      <c r="H450" s="172"/>
      <c r="I450" s="172"/>
      <c r="J450" s="172"/>
      <c r="K450" s="172"/>
      <c r="L450" s="172"/>
      <c r="M450" s="172"/>
    </row>
    <row r="451" spans="1:13">
      <c r="A451" s="119"/>
      <c r="B451" s="90"/>
      <c r="C451" s="90"/>
      <c r="D451" s="5"/>
      <c r="E451" s="90"/>
      <c r="F451" s="90"/>
      <c r="H451" s="172"/>
      <c r="I451" s="172"/>
      <c r="J451" s="172"/>
      <c r="K451" s="172"/>
      <c r="L451" s="172"/>
      <c r="M451" s="172"/>
    </row>
    <row r="452" spans="1:13">
      <c r="A452" s="119"/>
      <c r="B452" s="90"/>
      <c r="C452" s="90"/>
      <c r="D452" s="5"/>
      <c r="E452" s="90"/>
      <c r="F452" s="90"/>
      <c r="H452" s="172"/>
      <c r="I452" s="172"/>
      <c r="J452" s="172"/>
      <c r="K452" s="172"/>
      <c r="L452" s="172"/>
      <c r="M452" s="172"/>
    </row>
    <row r="453" spans="1:13">
      <c r="A453" s="119"/>
      <c r="B453" s="90"/>
      <c r="C453" s="90"/>
      <c r="D453" s="5"/>
      <c r="E453" s="90"/>
      <c r="F453" s="90"/>
      <c r="H453" s="172"/>
      <c r="I453" s="172"/>
      <c r="J453" s="172"/>
      <c r="K453" s="172"/>
      <c r="L453" s="172"/>
      <c r="M453" s="172"/>
    </row>
    <row r="454" spans="1:13">
      <c r="A454" s="119"/>
      <c r="B454" s="90"/>
      <c r="C454" s="90"/>
      <c r="D454" s="5"/>
      <c r="E454" s="90"/>
      <c r="F454" s="90"/>
      <c r="H454" s="172"/>
      <c r="I454" s="172"/>
      <c r="J454" s="172"/>
      <c r="K454" s="172"/>
      <c r="L454" s="172"/>
      <c r="M454" s="172"/>
    </row>
    <row r="455" spans="1:13">
      <c r="A455" s="119"/>
      <c r="B455" s="90"/>
      <c r="C455" s="90"/>
      <c r="D455" s="5"/>
      <c r="E455" s="90"/>
      <c r="F455" s="90"/>
      <c r="H455" s="172"/>
      <c r="I455" s="172"/>
      <c r="J455" s="172"/>
      <c r="K455" s="172"/>
      <c r="L455" s="172"/>
      <c r="M455" s="172"/>
    </row>
    <row r="456" spans="1:13">
      <c r="A456" s="119"/>
      <c r="B456" s="90"/>
      <c r="C456" s="90"/>
      <c r="D456" s="5"/>
      <c r="E456" s="90"/>
      <c r="F456" s="90"/>
      <c r="H456" s="172"/>
      <c r="I456" s="172"/>
      <c r="J456" s="172"/>
      <c r="K456" s="172"/>
      <c r="L456" s="172"/>
      <c r="M456" s="172"/>
    </row>
    <row r="457" spans="1:13">
      <c r="A457" s="119"/>
      <c r="B457" s="90"/>
      <c r="C457" s="90"/>
      <c r="D457" s="5"/>
      <c r="E457" s="90"/>
      <c r="F457" s="90"/>
      <c r="H457" s="172"/>
      <c r="I457" s="172"/>
      <c r="J457" s="172"/>
      <c r="K457" s="172"/>
      <c r="L457" s="172"/>
      <c r="M457" s="172"/>
    </row>
    <row r="458" spans="1:13">
      <c r="A458" s="119"/>
      <c r="B458" s="90"/>
      <c r="C458" s="90"/>
      <c r="D458" s="5"/>
      <c r="E458" s="90"/>
      <c r="F458" s="90"/>
      <c r="H458" s="172"/>
      <c r="I458" s="172"/>
      <c r="J458" s="172"/>
      <c r="K458" s="172"/>
      <c r="L458" s="172"/>
      <c r="M458" s="172"/>
    </row>
    <row r="459" spans="1:13">
      <c r="A459" s="119"/>
      <c r="B459" s="90"/>
      <c r="C459" s="90"/>
      <c r="D459" s="5"/>
      <c r="E459" s="90"/>
      <c r="F459" s="90"/>
      <c r="H459" s="172"/>
      <c r="I459" s="172"/>
      <c r="J459" s="172"/>
      <c r="K459" s="172"/>
      <c r="L459" s="172"/>
      <c r="M459" s="172"/>
    </row>
    <row r="460" spans="1:13">
      <c r="A460" s="119"/>
      <c r="B460" s="90"/>
      <c r="C460" s="90"/>
      <c r="D460" s="5"/>
      <c r="E460" s="90"/>
      <c r="F460" s="90"/>
      <c r="H460" s="172"/>
      <c r="I460" s="172"/>
      <c r="J460" s="172"/>
      <c r="K460" s="172"/>
      <c r="L460" s="172"/>
      <c r="M460" s="172"/>
    </row>
    <row r="461" spans="1:13">
      <c r="A461" s="119"/>
      <c r="B461" s="90"/>
      <c r="C461" s="90"/>
      <c r="D461" s="5"/>
      <c r="E461" s="90"/>
      <c r="F461" s="90"/>
      <c r="H461" s="172"/>
      <c r="I461" s="172"/>
      <c r="J461" s="172"/>
      <c r="K461" s="172"/>
      <c r="L461" s="172"/>
      <c r="M461" s="172"/>
    </row>
    <row r="462" spans="1:13">
      <c r="A462" s="119"/>
      <c r="B462" s="90"/>
      <c r="C462" s="90"/>
      <c r="D462" s="5"/>
      <c r="E462" s="90"/>
      <c r="F462" s="90"/>
      <c r="H462" s="172"/>
      <c r="I462" s="172"/>
      <c r="J462" s="172"/>
      <c r="K462" s="172"/>
      <c r="L462" s="172"/>
      <c r="M462" s="172"/>
    </row>
    <row r="463" spans="1:13">
      <c r="A463" s="119"/>
      <c r="B463" s="90"/>
      <c r="C463" s="90"/>
      <c r="D463" s="5"/>
      <c r="E463" s="90"/>
      <c r="F463" s="90"/>
      <c r="H463" s="172"/>
      <c r="I463" s="172"/>
      <c r="J463" s="172"/>
      <c r="K463" s="172"/>
      <c r="L463" s="172"/>
      <c r="M463" s="172"/>
    </row>
    <row r="464" spans="1:13">
      <c r="A464" s="119"/>
      <c r="B464" s="90"/>
      <c r="C464" s="90"/>
      <c r="D464" s="5"/>
      <c r="E464" s="90"/>
      <c r="F464" s="90"/>
      <c r="H464" s="172"/>
      <c r="I464" s="172"/>
      <c r="J464" s="172"/>
      <c r="K464" s="172"/>
      <c r="L464" s="172"/>
      <c r="M464" s="172"/>
    </row>
    <row r="465" spans="1:13">
      <c r="A465" s="119"/>
      <c r="B465" s="90"/>
      <c r="C465" s="90"/>
      <c r="D465" s="5"/>
      <c r="E465" s="90"/>
      <c r="F465" s="90"/>
      <c r="H465" s="172"/>
      <c r="I465" s="172"/>
      <c r="J465" s="172"/>
      <c r="K465" s="172"/>
      <c r="L465" s="172"/>
      <c r="M465" s="172"/>
    </row>
    <row r="466" spans="1:13">
      <c r="A466" s="119"/>
      <c r="B466" s="90"/>
      <c r="C466" s="90"/>
      <c r="D466" s="5"/>
      <c r="E466" s="90"/>
      <c r="F466" s="90"/>
      <c r="H466" s="172"/>
      <c r="I466" s="172"/>
      <c r="J466" s="172"/>
      <c r="K466" s="172"/>
      <c r="L466" s="172"/>
      <c r="M466" s="172"/>
    </row>
    <row r="467" spans="1:13">
      <c r="A467" s="119"/>
      <c r="B467" s="90"/>
      <c r="C467" s="90"/>
      <c r="D467" s="5"/>
      <c r="E467" s="90"/>
      <c r="F467" s="90"/>
      <c r="H467" s="172"/>
      <c r="I467" s="172"/>
      <c r="J467" s="172"/>
      <c r="K467" s="172"/>
      <c r="L467" s="172"/>
      <c r="M467" s="172"/>
    </row>
    <row r="468" spans="1:13">
      <c r="A468" s="119"/>
      <c r="B468" s="90"/>
      <c r="C468" s="90"/>
      <c r="D468" s="5"/>
      <c r="E468" s="90"/>
      <c r="F468" s="90"/>
      <c r="H468" s="172"/>
      <c r="I468" s="172"/>
      <c r="J468" s="172"/>
      <c r="K468" s="172"/>
      <c r="L468" s="172"/>
      <c r="M468" s="172"/>
    </row>
    <row r="469" spans="1:13">
      <c r="A469" s="119"/>
      <c r="B469" s="90"/>
      <c r="C469" s="90"/>
      <c r="D469" s="5"/>
      <c r="E469" s="90"/>
      <c r="F469" s="90"/>
      <c r="H469" s="172"/>
      <c r="I469" s="172"/>
      <c r="J469" s="172"/>
      <c r="K469" s="172"/>
      <c r="L469" s="172"/>
      <c r="M469" s="172"/>
    </row>
    <row r="470" spans="1:13">
      <c r="A470" s="119"/>
      <c r="B470" s="90"/>
      <c r="C470" s="90"/>
      <c r="D470" s="5"/>
      <c r="E470" s="90"/>
      <c r="F470" s="90"/>
      <c r="H470" s="172"/>
      <c r="I470" s="172"/>
      <c r="J470" s="172"/>
      <c r="K470" s="172"/>
      <c r="L470" s="172"/>
      <c r="M470" s="172"/>
    </row>
    <row r="471" spans="1:13">
      <c r="A471" s="119"/>
      <c r="B471" s="90"/>
      <c r="C471" s="90"/>
      <c r="D471" s="5"/>
      <c r="E471" s="90"/>
      <c r="F471" s="90"/>
      <c r="H471" s="172"/>
      <c r="I471" s="172"/>
      <c r="J471" s="172"/>
      <c r="K471" s="172"/>
      <c r="L471" s="172"/>
      <c r="M471" s="172"/>
    </row>
    <row r="472" spans="1:13">
      <c r="A472" s="119"/>
      <c r="B472" s="90"/>
      <c r="C472" s="90"/>
      <c r="D472" s="5"/>
      <c r="E472" s="90"/>
      <c r="F472" s="90"/>
      <c r="H472" s="172"/>
      <c r="I472" s="172"/>
      <c r="J472" s="172"/>
      <c r="K472" s="172"/>
      <c r="L472" s="172"/>
      <c r="M472" s="172"/>
    </row>
    <row r="473" spans="1:13">
      <c r="A473" s="119"/>
      <c r="B473" s="90"/>
      <c r="C473" s="90"/>
      <c r="D473" s="5"/>
      <c r="E473" s="90"/>
      <c r="F473" s="90"/>
      <c r="H473" s="172"/>
      <c r="I473" s="172"/>
      <c r="J473" s="172"/>
      <c r="K473" s="172"/>
      <c r="L473" s="172"/>
      <c r="M473" s="172"/>
    </row>
  </sheetData>
  <autoFilter ref="A5:Q92"/>
  <mergeCells count="8">
    <mergeCell ref="B70:B75"/>
    <mergeCell ref="B81:B83"/>
    <mergeCell ref="D6:F6"/>
    <mergeCell ref="B8:B42"/>
    <mergeCell ref="B46:B50"/>
    <mergeCell ref="B53:B58"/>
    <mergeCell ref="B62:B67"/>
    <mergeCell ref="C81:C83"/>
  </mergeCells>
  <dataValidations count="3">
    <dataValidation type="list" allowBlank="1" showInputMessage="1" showErrorMessage="1" sqref="C3">
      <formula1>$N$4:$N$5</formula1>
    </dataValidation>
    <dataValidation type="list" allowBlank="1" showInputMessage="1" showErrorMessage="1" sqref="C2">
      <formula1>$N$1:$N$3</formula1>
    </dataValidation>
    <dataValidation type="list" allowBlank="1" showInputMessage="1" showErrorMessage="1" sqref="H9:M45 H82:M92 H47:M52 H71:M80 H63:M69 H54:M61">
      <formula1>"0,1"</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МО+бесхоз</vt:lpstr>
      <vt:lpstr>Чек-лист ОМСУ</vt:lpstr>
      <vt:lpstr>ТСО</vt:lpstr>
      <vt:lpstr>экс-ТСО</vt:lpstr>
      <vt:lpstr>Чек-лист ТСО</vt:lpstr>
      <vt:lpstr>Чек-лист экс-ТСО</vt:lpstr>
      <vt:lpstr>потребители</vt:lpstr>
      <vt:lpstr>Чек-лист ПОТРЕБИТЕЛИ</vt:lpstr>
      <vt:lpstr>'Чек-лист ТСО'!Область_печати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Наталья Александровна</dc:creator>
  <cp:lastModifiedBy>Родина Наталья Александровна</cp:lastModifiedBy>
  <cp:lastPrinted>2024-12-15T14:26:00Z</cp:lastPrinted>
  <dcterms:created xsi:type="dcterms:W3CDTF">2015-06-05T18:19:00Z</dcterms:created>
  <dcterms:modified xsi:type="dcterms:W3CDTF">2025-07-28T03:56:56Z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543307FBA0624589AF910E29C44E3811_12</vt:lpwstr>
  </property>
  <property fmtid="{D5CDD505-2E9C-101B-9397-08002B2CF9AE}" pid="3" name="KSOProductBuildVer">
    <vt:lpwstr>1049-12.2.0.19307</vt:lpwstr>
  </property>
</Properties>
</file>