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3.2\Mirror2\groups\фин_управ\Документы на Совет по внесению изменений в бюджет 2025-2027\27.03.2025\Решение от 27.03.2025\"/>
    </mc:Choice>
  </mc:AlternateContent>
  <bookViews>
    <workbookView xWindow="0" yWindow="0" windowWidth="28800" windowHeight="11700"/>
  </bookViews>
  <sheets>
    <sheet name="Роспись доходов" sheetId="1" r:id="rId1"/>
  </sheets>
  <definedNames>
    <definedName name="LAST_CELL" localSheetId="0">'Роспись доходов'!#REF!</definedName>
    <definedName name="_xlnm.Print_Titles" localSheetId="0">'Роспись доходов'!$15:$16</definedName>
    <definedName name="_xlnm.Print_Area" localSheetId="0">'Роспись доходов'!$A$1:$F$239</definedName>
  </definedNames>
  <calcPr calcId="162913"/>
</workbook>
</file>

<file path=xl/calcChain.xml><?xml version="1.0" encoding="utf-8"?>
<calcChain xmlns="http://schemas.openxmlformats.org/spreadsheetml/2006/main">
  <c r="E233" i="1" l="1"/>
  <c r="E232" i="1" s="1"/>
  <c r="F233" i="1"/>
  <c r="F232" i="1" s="1"/>
  <c r="E230" i="1"/>
  <c r="E229" i="1" s="1"/>
  <c r="E228" i="1" s="1"/>
  <c r="E227" i="1" s="1"/>
  <c r="F230" i="1"/>
  <c r="F229" i="1" s="1"/>
  <c r="F228" i="1" s="1"/>
  <c r="F227" i="1" s="1"/>
  <c r="E101" i="1"/>
  <c r="E100" i="1" s="1"/>
  <c r="E94" i="1" s="1"/>
  <c r="F101" i="1"/>
  <c r="F100" i="1" s="1"/>
  <c r="F94" i="1" s="1"/>
  <c r="D232" i="1"/>
  <c r="D233" i="1"/>
  <c r="D227" i="1"/>
  <c r="D228" i="1"/>
  <c r="D229" i="1"/>
  <c r="D230" i="1"/>
  <c r="E224" i="1"/>
  <c r="F224" i="1"/>
  <c r="D224" i="1"/>
  <c r="D149" i="1"/>
  <c r="D208" i="1"/>
  <c r="D215" i="1"/>
  <c r="E216" i="1"/>
  <c r="E215" i="1" s="1"/>
  <c r="E208" i="1" s="1"/>
  <c r="F216" i="1"/>
  <c r="F215" i="1" s="1"/>
  <c r="F208" i="1" s="1"/>
  <c r="D216" i="1"/>
  <c r="F213" i="1"/>
  <c r="E213" i="1"/>
  <c r="D213" i="1"/>
  <c r="F211" i="1"/>
  <c r="E211" i="1"/>
  <c r="D211" i="1"/>
  <c r="F209" i="1"/>
  <c r="E209" i="1"/>
  <c r="D209" i="1"/>
  <c r="F204" i="1"/>
  <c r="E204" i="1"/>
  <c r="D204" i="1"/>
  <c r="E173" i="1"/>
  <c r="F173" i="1"/>
  <c r="D173" i="1"/>
  <c r="D166" i="1"/>
  <c r="F164" i="1"/>
  <c r="E164" i="1"/>
  <c r="D164" i="1"/>
  <c r="E158" i="1"/>
  <c r="F158" i="1"/>
  <c r="D158" i="1"/>
  <c r="D100" i="1"/>
  <c r="D101" i="1"/>
  <c r="D94" i="1"/>
  <c r="D104" i="1"/>
  <c r="D105" i="1"/>
  <c r="D107" i="1"/>
  <c r="D108" i="1"/>
  <c r="D110" i="1"/>
  <c r="D111" i="1"/>
  <c r="D112" i="1"/>
  <c r="D113" i="1"/>
  <c r="D116" i="1"/>
  <c r="D117" i="1"/>
  <c r="D120" i="1"/>
  <c r="D62" i="1"/>
  <c r="F63" i="1"/>
  <c r="E63" i="1"/>
  <c r="D63" i="1"/>
  <c r="E83" i="1" l="1"/>
  <c r="F83" i="1"/>
  <c r="D83" i="1"/>
  <c r="F151" i="1"/>
  <c r="F155" i="1"/>
  <c r="F206" i="1"/>
  <c r="F182" i="1" s="1"/>
  <c r="E170" i="1"/>
  <c r="F170" i="1"/>
  <c r="D170" i="1"/>
  <c r="E166" i="1"/>
  <c r="F166" i="1"/>
  <c r="F162" i="1"/>
  <c r="E162" i="1"/>
  <c r="E145" i="1"/>
  <c r="F145" i="1"/>
  <c r="D145" i="1"/>
  <c r="E132" i="1"/>
  <c r="F132" i="1"/>
  <c r="D132" i="1"/>
  <c r="D20" i="1" l="1"/>
  <c r="D19" i="1" l="1"/>
  <c r="F20" i="1"/>
  <c r="F19" i="1" s="1"/>
  <c r="E20" i="1"/>
  <c r="E19" i="1" s="1"/>
  <c r="F223" i="1"/>
  <c r="F222" i="1" s="1"/>
  <c r="E223" i="1"/>
  <c r="E222" i="1" s="1"/>
  <c r="D223" i="1"/>
  <c r="D222" i="1" s="1"/>
  <c r="D148" i="1" s="1"/>
  <c r="F184" i="1"/>
  <c r="F183" i="1" s="1"/>
  <c r="E184" i="1"/>
  <c r="E183" i="1" s="1"/>
  <c r="D184" i="1"/>
  <c r="D183" i="1" s="1"/>
  <c r="F202" i="1"/>
  <c r="E202" i="1"/>
  <c r="D202" i="1"/>
  <c r="E206" i="1"/>
  <c r="E182" i="1" s="1"/>
  <c r="D206" i="1"/>
  <c r="D182" i="1" s="1"/>
  <c r="F172" i="1"/>
  <c r="E172" i="1"/>
  <c r="D172" i="1"/>
  <c r="F168" i="1"/>
  <c r="E168" i="1"/>
  <c r="D168" i="1"/>
  <c r="D161" i="1" s="1"/>
  <c r="D162" i="1"/>
  <c r="F157" i="1"/>
  <c r="E157" i="1"/>
  <c r="D157" i="1"/>
  <c r="E155" i="1"/>
  <c r="D155" i="1"/>
  <c r="F153" i="1"/>
  <c r="E153" i="1"/>
  <c r="D153" i="1"/>
  <c r="E151" i="1"/>
  <c r="D151" i="1"/>
  <c r="F142" i="1"/>
  <c r="F141" i="1" s="1"/>
  <c r="F140" i="1" s="1"/>
  <c r="E142" i="1"/>
  <c r="E141" i="1" s="1"/>
  <c r="E140" i="1" s="1"/>
  <c r="D142" i="1"/>
  <c r="D141" i="1" s="1"/>
  <c r="D140" i="1" s="1"/>
  <c r="F135" i="1"/>
  <c r="F134" i="1" s="1"/>
  <c r="E135" i="1"/>
  <c r="E134" i="1" s="1"/>
  <c r="D135" i="1"/>
  <c r="D134" i="1" s="1"/>
  <c r="F130" i="1"/>
  <c r="E130" i="1"/>
  <c r="D130" i="1"/>
  <c r="F128" i="1"/>
  <c r="E128" i="1"/>
  <c r="D128" i="1"/>
  <c r="F126" i="1"/>
  <c r="E126" i="1"/>
  <c r="D126" i="1"/>
  <c r="F124" i="1"/>
  <c r="E124" i="1"/>
  <c r="D124" i="1"/>
  <c r="F121" i="1"/>
  <c r="F120" i="1" s="1"/>
  <c r="E121" i="1"/>
  <c r="E120" i="1" s="1"/>
  <c r="D121" i="1"/>
  <c r="F117" i="1"/>
  <c r="F116" i="1" s="1"/>
  <c r="E117" i="1"/>
  <c r="E116" i="1" s="1"/>
  <c r="F113" i="1"/>
  <c r="F112" i="1" s="1"/>
  <c r="E113" i="1"/>
  <c r="E112" i="1" s="1"/>
  <c r="F108" i="1"/>
  <c r="F107" i="1" s="1"/>
  <c r="E108" i="1"/>
  <c r="E107" i="1" s="1"/>
  <c r="F105" i="1"/>
  <c r="E105" i="1"/>
  <c r="F96" i="1"/>
  <c r="F95" i="1" s="1"/>
  <c r="F93" i="1" s="1"/>
  <c r="E96" i="1"/>
  <c r="E95" i="1" s="1"/>
  <c r="E93" i="1" s="1"/>
  <c r="D96" i="1"/>
  <c r="D95" i="1" s="1"/>
  <c r="D93" i="1" s="1"/>
  <c r="F91" i="1"/>
  <c r="E91" i="1"/>
  <c r="D91" i="1"/>
  <c r="F89" i="1"/>
  <c r="E89" i="1"/>
  <c r="D89" i="1"/>
  <c r="F82" i="1"/>
  <c r="E82" i="1"/>
  <c r="D82" i="1"/>
  <c r="F80" i="1"/>
  <c r="E80" i="1"/>
  <c r="E62" i="1" s="1"/>
  <c r="D80" i="1"/>
  <c r="F78" i="1"/>
  <c r="F77" i="1" s="1"/>
  <c r="E78" i="1"/>
  <c r="E77" i="1" s="1"/>
  <c r="D78" i="1"/>
  <c r="D77" i="1" s="1"/>
  <c r="F75" i="1"/>
  <c r="F74" i="1" s="1"/>
  <c r="F62" i="1" s="1"/>
  <c r="E75" i="1"/>
  <c r="E74" i="1" s="1"/>
  <c r="D75" i="1"/>
  <c r="D74" i="1" s="1"/>
  <c r="F72" i="1"/>
  <c r="E72" i="1"/>
  <c r="D72" i="1"/>
  <c r="F69" i="1"/>
  <c r="F68" i="1" s="1"/>
  <c r="E69" i="1"/>
  <c r="E68" i="1" s="1"/>
  <c r="D69" i="1"/>
  <c r="D68" i="1" s="1"/>
  <c r="F66" i="1"/>
  <c r="E66" i="1"/>
  <c r="D66" i="1"/>
  <c r="F64" i="1"/>
  <c r="E64" i="1"/>
  <c r="D64" i="1"/>
  <c r="F60" i="1"/>
  <c r="F59" i="1" s="1"/>
  <c r="E60" i="1"/>
  <c r="E59" i="1" s="1"/>
  <c r="D60" i="1"/>
  <c r="D59" i="1" s="1"/>
  <c r="F57" i="1"/>
  <c r="E57" i="1"/>
  <c r="D57" i="1"/>
  <c r="F55" i="1"/>
  <c r="E55" i="1"/>
  <c r="D55" i="1"/>
  <c r="F52" i="1"/>
  <c r="E52" i="1"/>
  <c r="D52" i="1"/>
  <c r="F49" i="1"/>
  <c r="E49" i="1"/>
  <c r="D49" i="1"/>
  <c r="F47" i="1"/>
  <c r="E47" i="1"/>
  <c r="D47" i="1"/>
  <c r="F45" i="1"/>
  <c r="E45" i="1"/>
  <c r="D45" i="1"/>
  <c r="F43" i="1"/>
  <c r="E43" i="1"/>
  <c r="D43" i="1"/>
  <c r="F39" i="1"/>
  <c r="E39" i="1"/>
  <c r="D39" i="1"/>
  <c r="F37" i="1"/>
  <c r="E37" i="1"/>
  <c r="D37" i="1"/>
  <c r="F35" i="1"/>
  <c r="E35" i="1"/>
  <c r="D35" i="1"/>
  <c r="F33" i="1"/>
  <c r="E33" i="1"/>
  <c r="D33" i="1"/>
  <c r="F24" i="1"/>
  <c r="E24" i="1"/>
  <c r="D24" i="1"/>
  <c r="D18" i="1" s="1"/>
  <c r="E161" i="1" l="1"/>
  <c r="F161" i="1"/>
  <c r="F150" i="1"/>
  <c r="F149" i="1" s="1"/>
  <c r="D88" i="1"/>
  <c r="D87" i="1" s="1"/>
  <c r="E88" i="1"/>
  <c r="E87" i="1" s="1"/>
  <c r="F88" i="1"/>
  <c r="F87" i="1" s="1"/>
  <c r="E18" i="1"/>
  <c r="F18" i="1"/>
  <c r="E104" i="1"/>
  <c r="F104" i="1"/>
  <c r="E150" i="1"/>
  <c r="E149" i="1" s="1"/>
  <c r="D150" i="1"/>
  <c r="E111" i="1"/>
  <c r="E110" i="1" s="1"/>
  <c r="F111" i="1"/>
  <c r="F110" i="1" s="1"/>
  <c r="D42" i="1"/>
  <c r="D41" i="1" s="1"/>
  <c r="E54" i="1"/>
  <c r="E51" i="1" s="1"/>
  <c r="F54" i="1"/>
  <c r="F51" i="1" s="1"/>
  <c r="F32" i="1"/>
  <c r="F31" i="1" s="1"/>
  <c r="F42" i="1"/>
  <c r="F41" i="1" s="1"/>
  <c r="D54" i="1"/>
  <c r="D51" i="1" s="1"/>
  <c r="D32" i="1"/>
  <c r="D31" i="1" s="1"/>
  <c r="E32" i="1"/>
  <c r="E31" i="1" s="1"/>
  <c r="E42" i="1"/>
  <c r="E41" i="1" s="1"/>
  <c r="E148" i="1" l="1"/>
  <c r="F148" i="1"/>
  <c r="D17" i="1"/>
  <c r="E17" i="1"/>
  <c r="F17" i="1"/>
  <c r="E239" i="1" l="1"/>
  <c r="F239" i="1"/>
  <c r="D239" i="1"/>
</calcChain>
</file>

<file path=xl/sharedStrings.xml><?xml version="1.0" encoding="utf-8"?>
<sst xmlns="http://schemas.openxmlformats.org/spreadsheetml/2006/main" count="682" uniqueCount="426">
  <si>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</si>
  <si>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</si>
  <si>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</si>
  <si>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</si>
  <si>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</si>
  <si>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</si>
  <si>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</si>
  <si>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</si>
  <si>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</si>
  <si>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</si>
  <si>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</si>
  <si>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</si>
  <si>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</si>
  <si>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</si>
  <si>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</si>
  <si>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</si>
  <si>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</si>
  <si>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</si>
  <si>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10102030010000110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</si>
  <si>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</si>
  <si>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</si>
  <si>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</si>
  <si>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</si>
  <si>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</si>
  <si>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</si>
  <si>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</si>
  <si>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</si>
  <si>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</si>
  <si>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</si>
  <si>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</si>
  <si>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</si>
  <si>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</si>
  <si>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</si>
  <si>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</si>
  <si>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</si>
  <si>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</si>
  <si>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</si>
  <si>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</si>
  <si>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</si>
  <si>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</si>
  <si>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</si>
  <si>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</si>
  <si>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</si>
  <si>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</si>
  <si>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</si>
  <si>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</si>
  <si>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</si>
  <si>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</si>
  <si>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</si>
  <si>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</si>
  <si>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</si>
  <si>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</si>
  <si>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</si>
  <si>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</si>
  <si>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</si>
  <si>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</si>
  <si>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</si>
  <si>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</si>
  <si>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</si>
  <si>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</si>
  <si>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</si>
  <si>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</si>
  <si>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</si>
  <si>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</si>
  <si>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</si>
  <si>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</si>
  <si>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</si>
  <si>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</si>
  <si>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</si>
  <si>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</si>
  <si>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</si>
  <si>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</si>
  <si>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</si>
  <si>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</si>
  <si>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</si>
  <si>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</si>
  <si>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</si>
  <si>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</si>
  <si>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</si>
  <si>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</si>
  <si>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</si>
  <si>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</si>
  <si>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</si>
  <si>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</si>
  <si>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</si>
  <si>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</si>
  <si>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</si>
  <si>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</si>
  <si>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</si>
  <si>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</si>
  <si>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</si>
  <si>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</si>
  <si>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</si>
  <si>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</si>
  <si>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</si>
  <si>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</si>
  <si>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</si>
  <si>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</si>
  <si>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</si>
  <si>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</si>
  <si>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</si>
  <si>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</si>
  <si>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</si>
  <si>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</si>
  <si>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</si>
  <si>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</si>
  <si>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</si>
  <si>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</si>
  <si>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</si>
  <si>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</si>
  <si>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</si>
  <si>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</si>
  <si>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</si>
  <si>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</si>
  <si>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</si>
  <si>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</si>
  <si>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</si>
  <si>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</si>
  <si>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</si>
  <si>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</si>
  <si>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</si>
  <si>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</si>
  <si>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</si>
  <si>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</si>
  <si>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</si>
  <si>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</si>
  <si>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</si>
  <si>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</si>
  <si>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</si>
  <si>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</si>
  <si>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</si>
  <si>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</si>
  <si>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</si>
  <si>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</si>
  <si>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</si>
  <si>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</si>
  <si>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</si>
  <si>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</si>
  <si>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</si>
  <si>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</si>
  <si>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</si>
  <si>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</si>
  <si>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</si>
  <si>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</si>
  <si>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</si>
  <si>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</si>
  <si>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</si>
  <si>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</si>
  <si>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</si>
  <si>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</si>
  <si>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</si>
  <si>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</si>
  <si>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</si>
  <si>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</si>
  <si>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</si>
  <si>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</si>
  <si>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</si>
  <si>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</si>
  <si>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</si>
  <si>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</si>
  <si>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</si>
  <si>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</si>
  <si>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</si>
  <si>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</si>
  <si>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</si>
  <si>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11601083010000140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</si>
  <si>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</si>
  <si>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</si>
  <si>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</si>
  <si>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</si>
  <si>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</si>
  <si>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11601153010000140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</si>
  <si>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</si>
  <si>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</si>
  <si>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</si>
  <si>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</si>
  <si>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</si>
  <si>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</si>
  <si>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</si>
  <si>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</si>
  <si>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</si>
  <si>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</si>
  <si>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</si>
  <si>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</si>
  <si>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</si>
  <si>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</si>
  <si>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</si>
  <si>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</si>
  <si>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</si>
  <si>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</si>
  <si>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</si>
  <si>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</si>
  <si>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</si>
  <si>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</si>
  <si>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</si>
  <si>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</si>
  <si>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</si>
  <si>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</si>
  <si>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</si>
  <si>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</si>
  <si>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</si>
  <si>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</si>
  <si>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</si>
  <si>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</si>
  <si>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</si>
  <si>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</si>
  <si>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</si>
  <si>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</si>
  <si>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</si>
  <si>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</si>
  <si>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</si>
  <si>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</si>
  <si>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</si>
  <si>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</si>
  <si>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</si>
  <si>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</si>
  <si>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</si>
  <si>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</si>
  <si>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</si>
  <si>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</si>
  <si>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</si>
  <si>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</si>
  <si>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</si>
  <si>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</si>
  <si>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</si>
  <si>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</si>
  <si>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</si>
  <si>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</si>
  <si>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</si>
  <si>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</si>
  <si>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</si>
  <si>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</si>
  <si>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</si>
  <si>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</si>
  <si>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</si>
  <si>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</si>
  <si>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</si>
  <si>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</si>
  <si>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</si>
  <si>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</si>
  <si>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</si>
  <si>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</si>
  <si>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</si>
  <si>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</si>
  <si>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</si>
  <si>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</si>
  <si>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</si>
  <si>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</si>
  <si>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</si>
  <si>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</si>
  <si>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</si>
  <si>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</si>
  <si>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</si>
  <si>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</si>
  <si>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</si>
  <si>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</si>
  <si>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</si>
  <si>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</si>
  <si>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</si>
  <si>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</si>
  <si>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</si>
  <si>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</si>
  <si>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</si>
  <si>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</si>
  <si>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</si>
  <si>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</si>
  <si>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</si>
  <si>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</si>
  <si>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</si>
  <si>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</si>
  <si>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</si>
  <si>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</si>
  <si>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</si>
  <si>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</si>
  <si>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</si>
  <si>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</si>
  <si>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</si>
  <si>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</si>
  <si>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</si>
  <si>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</si>
  <si>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Приложение № 2</t>
  </si>
  <si>
    <t>к решению Совета депутатов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</si>
  <si>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</si>
  <si>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</si>
  <si>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</si>
  <si>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</si>
  <si>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</si>
  <si>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</si>
  <si>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</si>
  <si>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</si>
  <si>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</si>
  <si>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</si>
  <si>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</si>
  <si>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</si>
  <si>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</si>
  <si>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</si>
  <si>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</si>
  <si>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</si>
  <si>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10102140010000110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</si>
  <si>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</si>
  <si>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</si>
  <si>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Сумма на 2025, рублей</t>
  </si>
  <si>
    <t>Сумма на 2026, рублей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</si>
  <si>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</si>
  <si>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</si>
  <si>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</si>
  <si>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</si>
  <si>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</si>
  <si>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</si>
  <si>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20229999047582150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</si>
  <si>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</si>
  <si>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</si>
  <si>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</si>
  <si>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</si>
  <si>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</si>
  <si>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</si>
  <si>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</si>
  <si>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</si>
  <si>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</si>
  <si>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</si>
  <si>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 xml:space="preserve">Доходы местного бюджета на 2025 год и плановый период 2026 - 2027 годов </t>
  </si>
  <si>
    <t>Сумма на 2027, рублей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</si>
  <si>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</si>
  <si>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</si>
  <si>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</si>
  <si>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</si>
  <si>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</si>
  <si>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</si>
  <si>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20225750000000150</t>
  </si>
  <si>
    <t>Субсидии бюджетам на реализацию мероприятий по модернизации школьных систем образования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</si>
  <si>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</si>
  <si>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</si>
  <si>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</si>
  <si>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</si>
  <si>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культуры»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</si>
  <si>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</si>
  <si>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20229999047583150</t>
  </si>
  <si>
    <t>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</si>
  <si>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</si>
  <si>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природных комплексов и объектов, сохранение биологического разнообразия» государственной программы Красноярского края «Развитие лесного хозяйства, воспроизводство и использование природных ресурсов»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</si>
  <si>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</si>
  <si>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</si>
  <si>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</t>
  </si>
  <si>
    <t>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</si>
  <si>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диведендов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</si>
  <si>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</si>
  <si>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</si>
  <si>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</si>
  <si>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</si>
  <si>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</si>
  <si>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</si>
  <si>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11611000010000140</t>
  </si>
  <si>
    <t>Платежи, уплачиваемые в целях возмещения причиненного вреда</t>
  </si>
  <si>
    <t>от 19.12.2024 № 20-93р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</si>
  <si>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</si>
  <si>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</si>
  <si>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</si>
  <si>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</si>
  <si>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20219999042724150</t>
  </si>
  <si>
    <t>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</si>
  <si>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</si>
  <si>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</si>
  <si>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</si>
  <si>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</si>
  <si>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20229999049112150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</si>
  <si>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</si>
  <si>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20229999049116150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</si>
  <si>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</si>
  <si>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>20235082000000150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</si>
  <si>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</si>
  <si>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20235082040000150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</si>
  <si>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</si>
  <si>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20240000000000150</t>
  </si>
  <si>
    <t>Иные межбюджетные трансферты</t>
  </si>
  <si>
    <t>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</si>
  <si>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</si>
  <si>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</si>
  <si>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</si>
  <si>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</si>
  <si>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</si>
  <si>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</si>
  <si>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</si>
  <si>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</si>
  <si>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</si>
  <si>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</si>
  <si>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</si>
  <si>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</si>
  <si>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</si>
  <si>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</si>
  <si>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</si>
  <si>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20249999040853150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</si>
  <si>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по министерству образования Красноярского края в рамках непрограммных расходов</t>
  </si>
  <si>
    <t>20249999041024150</t>
  </si>
  <si>
    <t>Иные межбюджетные трансферты бюджетам муниципальных образований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</t>
  </si>
  <si>
    <t>20249999045559150</t>
  </si>
  <si>
    <t>Иные межбюджетные трансферты бюджетам муниципальных образований на оснащение предметных кабинетов общеобразовательных организаций средствами обучения и воспитания в рамках регионального проекта «Все лучшее детям» государственной программы Красноярского края «Развитие образования»</t>
  </si>
  <si>
    <t>20249999047555150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</si>
  <si>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 государственной программы Красноярского края «Развитие здравоохранения»</t>
  </si>
  <si>
    <t>20249999047691150</t>
  </si>
  <si>
    <t>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«Развитие земельно-имущественных отношений муниципальных образований края»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</si>
  <si>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019</t>
  </si>
  <si>
    <t>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</si>
  <si>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</si>
  <si>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</si>
  <si>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</si>
  <si>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21800000040000150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</si>
  <si>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</si>
  <si>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21804000040000150</t>
  </si>
  <si>
    <t>Доходы бюджетов городских округов от возврата организациями остатков субсидий прошлых лет</t>
  </si>
  <si>
    <t>21804010040000150</t>
  </si>
  <si>
    <t>Доходы бюджетов городских округов от возврата бюджетными учреждениями остатков субсидий прошлых лет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</si>
  <si>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</si>
  <si>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</si>
  <si>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</si>
  <si>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</si>
  <si>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</si>
  <si>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</si>
  <si>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21945050040000150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</si>
  <si>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</si>
  <si>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21945179040000150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</si>
  <si>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</si>
  <si>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</si>
  <si>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</si>
  <si>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</si>
  <si>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</si>
  <si>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от              №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</si>
</sst>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Helv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/>
  </cellStyleXfs>
  <cellXfs count="32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20" borderId="1" xfId="0" applyNumberFormat="1" applyFont="1" applyFill="1" applyBorder="1" applyAlignment="1" applyProtection="1">
      <alignment horizontal="left" vertical="center" wrapText="1"/>
    </xf>
    <xf numFmtId="4" fontId="4" fillId="20" borderId="1" xfId="0" applyNumberFormat="1" applyFont="1" applyFill="1" applyBorder="1" applyAlignment="1" applyProtection="1">
      <alignment horizontal="right" vertical="center" wrapText="1"/>
    </xf>
    <xf numFmtId="49" fontId="5" fillId="20" borderId="1" xfId="0" applyNumberFormat="1" applyFont="1" applyFill="1" applyBorder="1" applyAlignment="1" applyProtection="1">
      <alignment horizontal="left" vertical="center" wrapText="1"/>
    </xf>
    <xf numFmtId="4" fontId="5" fillId="20" borderId="1" xfId="0" applyNumberFormat="1" applyFont="1" applyFill="1" applyBorder="1" applyAlignment="1" applyProtection="1">
      <alignment horizontal="right" vertical="center" wrapText="1"/>
    </xf>
    <xf numFmtId="164" fontId="5" fillId="20" borderId="1" xfId="0" applyNumberFormat="1" applyFont="1" applyFill="1" applyBorder="1" applyAlignment="1" applyProtection="1">
      <alignment horizontal="left" vertical="center" wrapText="1"/>
    </xf>
    <xf numFmtId="164" fontId="4" fillId="20" borderId="1" xfId="0" applyNumberFormat="1" applyFont="1" applyFill="1" applyBorder="1" applyAlignment="1" applyProtection="1">
      <alignment horizontal="left" vertical="center" wrapText="1"/>
    </xf>
    <xf numFmtId="49" fontId="4" fillId="20" borderId="1" xfId="0" applyNumberFormat="1" applyFont="1" applyFill="1" applyBorder="1" applyAlignment="1" applyProtection="1">
      <alignment horizontal="left" wrapText="1"/>
    </xf>
    <xf numFmtId="4" fontId="4" fillId="20" borderId="1" xfId="0" applyNumberFormat="1" applyFont="1" applyFill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19" applyNumberFormat="1" applyFont="1" applyFill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/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  <cellStyle name="Обычный_Лист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9"/>
  <sheetViews>
    <sheetView showGridLines="0" tabSelected="1" view="pageBreakPreview" zoomScaleNormal="100" zoomScaleSheetLayoutView="100" workbookViewId="0">
      <selection activeCell="C11" sqref="C11"/>
    </sheetView>
  </sheetViews>
  <sheetFormatPr defaultRowHeight="12.75" customHeight="1" x14ac:dyDescent="0.2"/>
  <cols>
    <col min="1" max="1" width="11.7109375" customWidth="1"/>
    <col min="2" max="2" width="20.7109375" customWidth="1"/>
    <col min="3" max="3" width="82.5703125" customWidth="1"/>
    <col min="4" max="4" width="22.5703125" customWidth="1"/>
    <col min="5" max="5" width="20.85546875" customWidth="1"/>
    <col min="6" max="6" width="21.85546875" customWidth="1"/>
  </cols>
  <sheetData>
    <row r="1" spans="1:11" ht="12.75" customHeight="1" x14ac:dyDescent="0.25">
      <c r="A1" s="25" t="s">
        <v>280</v>
      </c>
      <c r="B1" s="25"/>
      <c r="C1" s="25"/>
      <c r="D1" s="25"/>
      <c r="E1" s="25"/>
      <c r="F1" s="25"/>
      <c r="G1" s="22"/>
      <c r="H1" s="22"/>
      <c r="I1" s="22"/>
      <c r="J1" s="22"/>
      <c r="K1" s="22"/>
    </row>
    <row r="2" spans="1:11" ht="12.75" customHeight="1" x14ac:dyDescent="0.25">
      <c r="A2" s="26" t="s">
        <v>281</v>
      </c>
      <c r="B2" s="26"/>
      <c r="C2" s="26"/>
      <c r="D2" s="26"/>
      <c r="E2" s="26"/>
      <c r="F2" s="26"/>
      <c r="G2" s="24"/>
      <c r="H2" s="24"/>
      <c r="I2" s="24"/>
      <c r="J2" s="24"/>
      <c r="K2" s="24"/>
    </row>
    <row r="3" spans="1:11" ht="12.75" customHeight="1" x14ac:dyDescent="0.25">
      <c r="A3" s="26" t="s">
        <v>282</v>
      </c>
      <c r="B3" s="26"/>
      <c r="C3" s="26"/>
      <c r="D3" s="26"/>
      <c r="E3" s="26"/>
      <c r="F3" s="26"/>
    </row>
    <row r="4" spans="1:11" ht="12.75" customHeight="1" x14ac:dyDescent="0.25">
      <c r="A4" s="26" t="s">
        <v>425</v>
      </c>
      <c r="B4" s="26"/>
      <c r="C4" s="26"/>
      <c r="D4" s="26"/>
      <c r="E4" s="26"/>
      <c r="F4" s="26"/>
    </row>
    <row r="6" spans="1:11" ht="12.75" customHeight="1" x14ac:dyDescent="0.25">
      <c r="A6" s="25" t="s">
        <v>280</v>
      </c>
      <c r="B6" s="25"/>
      <c r="C6" s="25"/>
      <c r="D6" s="25"/>
      <c r="E6" s="25"/>
      <c r="F6" s="25"/>
    </row>
    <row r="7" spans="1:11" ht="17.25" customHeight="1" x14ac:dyDescent="0.25">
      <c r="A7" s="26" t="s">
        <v>281</v>
      </c>
      <c r="B7" s="26"/>
      <c r="C7" s="26"/>
      <c r="D7" s="26"/>
      <c r="E7" s="26"/>
      <c r="F7" s="26"/>
    </row>
    <row r="8" spans="1:11" ht="17.25" customHeight="1" x14ac:dyDescent="0.25">
      <c r="A8" s="26" t="s">
        <v>282</v>
      </c>
      <c r="B8" s="26"/>
      <c r="C8" s="26"/>
      <c r="D8" s="26"/>
      <c r="E8" s="26"/>
      <c r="F8" s="26"/>
    </row>
    <row r="9" spans="1:11" ht="15.75" customHeight="1" x14ac:dyDescent="0.25">
      <c r="A9" s="26" t="s">
        <v>353</v>
      </c>
      <c r="B9" s="26"/>
      <c r="C9" s="26"/>
      <c r="D9" s="26"/>
      <c r="E9" s="26"/>
      <c r="F9" s="26"/>
    </row>
    <row r="10" spans="1:11" ht="13.5" customHeight="1" x14ac:dyDescent="0.2">
      <c r="A10" s="18"/>
      <c r="B10" s="18"/>
      <c r="C10" s="19"/>
      <c r="D10" s="20"/>
      <c r="E10" s="20"/>
      <c r="F10" s="20"/>
    </row>
    <row r="11" spans="1:11" ht="13.5" customHeight="1" x14ac:dyDescent="0.2">
      <c r="B11" s="1"/>
      <c r="C11" s="1"/>
      <c r="D11" s="1"/>
      <c r="E11" s="1"/>
      <c r="F11" s="2"/>
    </row>
    <row r="12" spans="1:11" ht="13.5" customHeight="1" x14ac:dyDescent="0.2">
      <c r="B12" s="1"/>
      <c r="C12" s="1"/>
      <c r="D12" s="1"/>
      <c r="E12" s="1"/>
      <c r="F12" s="2"/>
    </row>
    <row r="13" spans="1:11" ht="13.5" customHeight="1" x14ac:dyDescent="0.25">
      <c r="A13" s="31" t="s">
        <v>320</v>
      </c>
      <c r="B13" s="31"/>
      <c r="C13" s="31"/>
      <c r="D13" s="31"/>
      <c r="E13" s="31"/>
      <c r="F13" s="31"/>
    </row>
    <row r="14" spans="1:11" ht="13.5" customHeight="1" x14ac:dyDescent="0.2">
      <c r="A14" s="5"/>
      <c r="B14" s="1"/>
      <c r="C14" s="1"/>
      <c r="D14" s="1"/>
      <c r="E14" s="1"/>
      <c r="F14" s="1"/>
    </row>
    <row r="15" spans="1:11" ht="17.100000000000001" customHeight="1" x14ac:dyDescent="0.2">
      <c r="A15" s="27" t="s">
        <v>0</v>
      </c>
      <c r="B15" s="27" t="s">
        <v>1</v>
      </c>
      <c r="C15" s="27" t="s">
        <v>2</v>
      </c>
      <c r="D15" s="27" t="s">
        <v>301</v>
      </c>
      <c r="E15" s="27" t="s">
        <v>302</v>
      </c>
      <c r="F15" s="27" t="s">
        <v>321</v>
      </c>
    </row>
    <row r="16" spans="1:11" ht="27.75" customHeight="1" x14ac:dyDescent="0.2">
      <c r="A16" s="28"/>
      <c r="B16" s="28"/>
      <c r="C16" s="30"/>
      <c r="D16" s="29"/>
      <c r="E16" s="29"/>
      <c r="F16" s="29"/>
    </row>
    <row r="17" spans="1:6" ht="15.75" x14ac:dyDescent="0.2">
      <c r="A17" s="6" t="s">
        <v>3</v>
      </c>
      <c r="B17" s="6" t="s">
        <v>4</v>
      </c>
      <c r="C17" s="8" t="s">
        <v>5</v>
      </c>
      <c r="D17" s="9">
        <f>D18+D31+D41+D51+D59+D62+D87+D93+D104+D110</f>
        <v>1000529501.2</v>
      </c>
      <c r="E17" s="9">
        <f>E18+E31+E41+E51+E59+E62+E87+E93+E104+E110</f>
        <v>1066728800</v>
      </c>
      <c r="F17" s="9">
        <f>F18+F31+F41+F51+F59+F62+F87+F93+F104+F110</f>
        <v>1125062000</v>
      </c>
    </row>
    <row r="18" spans="1:6" ht="15.75" x14ac:dyDescent="0.2">
      <c r="A18" s="6" t="s">
        <v>6</v>
      </c>
      <c r="B18" s="6" t="s">
        <v>7</v>
      </c>
      <c r="C18" s="8" t="s">
        <v>8</v>
      </c>
      <c r="D18" s="9">
        <f>D19+D24</f>
        <v>718247500</v>
      </c>
      <c r="E18" s="9">
        <f t="shared" ref="E18:F18" si="0">E19+E24</f>
        <v>781717300</v>
      </c>
      <c r="F18" s="9">
        <f t="shared" si="0"/>
        <v>832421600</v>
      </c>
    </row>
    <row r="19" spans="1:6" ht="15.75" x14ac:dyDescent="0.2">
      <c r="A19" s="6" t="s">
        <v>6</v>
      </c>
      <c r="B19" s="6" t="s">
        <v>9</v>
      </c>
      <c r="C19" s="8" t="s">
        <v>10</v>
      </c>
      <c r="D19" s="9">
        <f>D20</f>
        <v>164728700</v>
      </c>
      <c r="E19" s="9">
        <f t="shared" ref="E19:F19" si="1">E20</f>
        <v>189092100</v>
      </c>
      <c r="F19" s="9">
        <f t="shared" si="1"/>
        <v>192789200</v>
      </c>
    </row>
    <row r="20" spans="1:6" ht="31.5" x14ac:dyDescent="0.2">
      <c r="A20" s="6" t="s">
        <v>6</v>
      </c>
      <c r="B20" s="6" t="s">
        <v>11</v>
      </c>
      <c r="C20" s="8" t="s">
        <v>12</v>
      </c>
      <c r="D20" s="9">
        <f>D21+D22+D23</f>
        <v>164728700</v>
      </c>
      <c r="E20" s="9">
        <f t="shared" ref="E20:F20" si="2">E21+E22+E23</f>
        <v>189092100</v>
      </c>
      <c r="F20" s="9">
        <f t="shared" si="2"/>
        <v>192789200</v>
      </c>
    </row>
    <row r="21" spans="1:6" ht="129.75" customHeight="1" x14ac:dyDescent="0.2">
      <c r="A21" s="3" t="s">
        <v>6</v>
      </c>
      <c r="B21" s="3" t="s">
        <v>13</v>
      </c>
      <c r="C21" s="10" t="s">
        <v>303</v>
      </c>
      <c r="D21" s="11">
        <v>11686600</v>
      </c>
      <c r="E21" s="11">
        <v>12154100</v>
      </c>
      <c r="F21" s="11">
        <v>13342500</v>
      </c>
    </row>
    <row r="22" spans="1:6" ht="126" x14ac:dyDescent="0.2">
      <c r="A22" s="3" t="s">
        <v>6</v>
      </c>
      <c r="B22" s="3" t="s">
        <v>293</v>
      </c>
      <c r="C22" s="12" t="s">
        <v>294</v>
      </c>
      <c r="D22" s="11">
        <v>64310900</v>
      </c>
      <c r="E22" s="11">
        <v>0</v>
      </c>
      <c r="F22" s="11">
        <v>0</v>
      </c>
    </row>
    <row r="23" spans="1:6" ht="110.25" x14ac:dyDescent="0.2">
      <c r="A23" s="3" t="s">
        <v>6</v>
      </c>
      <c r="B23" s="3" t="s">
        <v>295</v>
      </c>
      <c r="C23" s="12" t="s">
        <v>296</v>
      </c>
      <c r="D23" s="11">
        <v>88731200</v>
      </c>
      <c r="E23" s="11">
        <v>176938000</v>
      </c>
      <c r="F23" s="11">
        <v>179446700</v>
      </c>
    </row>
    <row r="24" spans="1:6" ht="15.75" x14ac:dyDescent="0.2">
      <c r="A24" s="6" t="s">
        <v>6</v>
      </c>
      <c r="B24" s="6" t="s">
        <v>14</v>
      </c>
      <c r="C24" s="8" t="s">
        <v>15</v>
      </c>
      <c r="D24" s="9">
        <f>D25+D26+D27+D28+D29+D30</f>
        <v>553518800</v>
      </c>
      <c r="E24" s="9">
        <f t="shared" ref="E24:F24" si="3">E25+E26+E27+E28+E29+E30</f>
        <v>592625200</v>
      </c>
      <c r="F24" s="9">
        <f t="shared" si="3"/>
        <v>639632400</v>
      </c>
    </row>
    <row r="25" spans="1:6" ht="180" customHeight="1" x14ac:dyDescent="0.2">
      <c r="A25" s="3" t="s">
        <v>6</v>
      </c>
      <c r="B25" s="3" t="s">
        <v>16</v>
      </c>
      <c r="C25" s="12" t="s">
        <v>344</v>
      </c>
      <c r="D25" s="11">
        <v>528137000</v>
      </c>
      <c r="E25" s="11">
        <v>566162900</v>
      </c>
      <c r="F25" s="11">
        <v>612022100</v>
      </c>
    </row>
    <row r="26" spans="1:6" ht="148.5" customHeight="1" x14ac:dyDescent="0.2">
      <c r="A26" s="3" t="s">
        <v>6</v>
      </c>
      <c r="B26" s="3" t="s">
        <v>17</v>
      </c>
      <c r="C26" s="12" t="s">
        <v>345</v>
      </c>
      <c r="D26" s="11">
        <v>773200</v>
      </c>
      <c r="E26" s="11">
        <v>804200</v>
      </c>
      <c r="F26" s="11">
        <v>836300</v>
      </c>
    </row>
    <row r="27" spans="1:6" ht="126" x14ac:dyDescent="0.2">
      <c r="A27" s="3" t="s">
        <v>6</v>
      </c>
      <c r="B27" s="3" t="s">
        <v>18</v>
      </c>
      <c r="C27" s="10" t="s">
        <v>346</v>
      </c>
      <c r="D27" s="11">
        <v>6068500</v>
      </c>
      <c r="E27" s="11">
        <v>6311200</v>
      </c>
      <c r="F27" s="11">
        <v>6563700</v>
      </c>
    </row>
    <row r="28" spans="1:6" ht="393.75" x14ac:dyDescent="0.2">
      <c r="A28" s="3" t="s">
        <v>6</v>
      </c>
      <c r="B28" s="3" t="s">
        <v>19</v>
      </c>
      <c r="C28" s="10" t="s">
        <v>347</v>
      </c>
      <c r="D28" s="11">
        <v>2037400</v>
      </c>
      <c r="E28" s="11">
        <v>2184100</v>
      </c>
      <c r="F28" s="11">
        <v>2361000</v>
      </c>
    </row>
    <row r="29" spans="1:6" ht="94.5" x14ac:dyDescent="0.2">
      <c r="A29" s="3" t="s">
        <v>6</v>
      </c>
      <c r="B29" s="3" t="s">
        <v>297</v>
      </c>
      <c r="C29" s="10" t="s">
        <v>348</v>
      </c>
      <c r="D29" s="11">
        <v>3605800</v>
      </c>
      <c r="E29" s="11">
        <v>3750000</v>
      </c>
      <c r="F29" s="11">
        <v>3900000</v>
      </c>
    </row>
    <row r="30" spans="1:6" ht="94.5" x14ac:dyDescent="0.2">
      <c r="A30" s="3" t="s">
        <v>6</v>
      </c>
      <c r="B30" s="3" t="s">
        <v>298</v>
      </c>
      <c r="C30" s="10" t="s">
        <v>349</v>
      </c>
      <c r="D30" s="11">
        <v>12896900</v>
      </c>
      <c r="E30" s="11">
        <v>13412800</v>
      </c>
      <c r="F30" s="11">
        <v>13949300</v>
      </c>
    </row>
    <row r="31" spans="1:6" ht="31.5" x14ac:dyDescent="0.2">
      <c r="A31" s="6" t="s">
        <v>3</v>
      </c>
      <c r="B31" s="6" t="s">
        <v>20</v>
      </c>
      <c r="C31" s="8" t="s">
        <v>21</v>
      </c>
      <c r="D31" s="9">
        <f>D32</f>
        <v>67116700</v>
      </c>
      <c r="E31" s="9">
        <f t="shared" ref="E31:F31" si="4">E32</f>
        <v>69801400</v>
      </c>
      <c r="F31" s="9">
        <f t="shared" si="4"/>
        <v>72593400</v>
      </c>
    </row>
    <row r="32" spans="1:6" ht="31.5" x14ac:dyDescent="0.2">
      <c r="A32" s="6" t="s">
        <v>3</v>
      </c>
      <c r="B32" s="6" t="s">
        <v>22</v>
      </c>
      <c r="C32" s="8" t="s">
        <v>23</v>
      </c>
      <c r="D32" s="9">
        <f>D33+D35+D37+D39</f>
        <v>67116700</v>
      </c>
      <c r="E32" s="9">
        <f t="shared" ref="E32:F32" si="5">E33+E35+E37+E39</f>
        <v>69801400</v>
      </c>
      <c r="F32" s="9">
        <f t="shared" si="5"/>
        <v>72593400</v>
      </c>
    </row>
    <row r="33" spans="1:6" ht="63" x14ac:dyDescent="0.2">
      <c r="A33" s="6" t="s">
        <v>3</v>
      </c>
      <c r="B33" s="6" t="s">
        <v>24</v>
      </c>
      <c r="C33" s="8" t="s">
        <v>25</v>
      </c>
      <c r="D33" s="9">
        <f>D34</f>
        <v>34873000</v>
      </c>
      <c r="E33" s="9">
        <f t="shared" ref="E33:F33" si="6">E34</f>
        <v>36267900</v>
      </c>
      <c r="F33" s="9">
        <f t="shared" si="6"/>
        <v>37718600</v>
      </c>
    </row>
    <row r="34" spans="1:6" ht="94.5" x14ac:dyDescent="0.2">
      <c r="A34" s="3" t="s">
        <v>6</v>
      </c>
      <c r="B34" s="3" t="s">
        <v>26</v>
      </c>
      <c r="C34" s="12" t="s">
        <v>27</v>
      </c>
      <c r="D34" s="11">
        <v>34873000</v>
      </c>
      <c r="E34" s="11">
        <v>36267900</v>
      </c>
      <c r="F34" s="11">
        <v>37718600</v>
      </c>
    </row>
    <row r="35" spans="1:6" ht="78.75" x14ac:dyDescent="0.2">
      <c r="A35" s="6" t="s">
        <v>3</v>
      </c>
      <c r="B35" s="6" t="s">
        <v>28</v>
      </c>
      <c r="C35" s="13" t="s">
        <v>29</v>
      </c>
      <c r="D35" s="9">
        <f>D36</f>
        <v>172500</v>
      </c>
      <c r="E35" s="9">
        <f t="shared" ref="E35:F35" si="7">E36</f>
        <v>179400</v>
      </c>
      <c r="F35" s="9">
        <f t="shared" si="7"/>
        <v>186600</v>
      </c>
    </row>
    <row r="36" spans="1:6" ht="110.25" x14ac:dyDescent="0.2">
      <c r="A36" s="3" t="s">
        <v>6</v>
      </c>
      <c r="B36" s="3" t="s">
        <v>30</v>
      </c>
      <c r="C36" s="12" t="s">
        <v>31</v>
      </c>
      <c r="D36" s="11">
        <v>172500</v>
      </c>
      <c r="E36" s="11">
        <v>179400</v>
      </c>
      <c r="F36" s="11">
        <v>186600</v>
      </c>
    </row>
    <row r="37" spans="1:6" ht="63" x14ac:dyDescent="0.2">
      <c r="A37" s="6" t="s">
        <v>3</v>
      </c>
      <c r="B37" s="6" t="s">
        <v>32</v>
      </c>
      <c r="C37" s="8" t="s">
        <v>33</v>
      </c>
      <c r="D37" s="9">
        <f>D38</f>
        <v>37076000</v>
      </c>
      <c r="E37" s="9">
        <f t="shared" ref="E37:F37" si="8">E38</f>
        <v>38559100</v>
      </c>
      <c r="F37" s="9">
        <f t="shared" si="8"/>
        <v>40101400</v>
      </c>
    </row>
    <row r="38" spans="1:6" ht="94.5" x14ac:dyDescent="0.2">
      <c r="A38" s="3" t="s">
        <v>6</v>
      </c>
      <c r="B38" s="3" t="s">
        <v>34</v>
      </c>
      <c r="C38" s="12" t="s">
        <v>35</v>
      </c>
      <c r="D38" s="11">
        <v>37076000</v>
      </c>
      <c r="E38" s="11">
        <v>38559100</v>
      </c>
      <c r="F38" s="11">
        <v>40101400</v>
      </c>
    </row>
    <row r="39" spans="1:6" ht="63" x14ac:dyDescent="0.2">
      <c r="A39" s="6" t="s">
        <v>3</v>
      </c>
      <c r="B39" s="6" t="s">
        <v>36</v>
      </c>
      <c r="C39" s="8" t="s">
        <v>37</v>
      </c>
      <c r="D39" s="9">
        <f>D40</f>
        <v>-5004800</v>
      </c>
      <c r="E39" s="9">
        <f t="shared" ref="E39:F39" si="9">E40</f>
        <v>-5205000</v>
      </c>
      <c r="F39" s="9">
        <f t="shared" si="9"/>
        <v>-5413200</v>
      </c>
    </row>
    <row r="40" spans="1:6" ht="94.5" x14ac:dyDescent="0.2">
      <c r="A40" s="3" t="s">
        <v>6</v>
      </c>
      <c r="B40" s="3" t="s">
        <v>38</v>
      </c>
      <c r="C40" s="12" t="s">
        <v>39</v>
      </c>
      <c r="D40" s="11">
        <v>-5004800</v>
      </c>
      <c r="E40" s="11">
        <v>-5205000</v>
      </c>
      <c r="F40" s="11">
        <v>-5413200</v>
      </c>
    </row>
    <row r="41" spans="1:6" ht="15.75" x14ac:dyDescent="0.2">
      <c r="A41" s="6" t="s">
        <v>6</v>
      </c>
      <c r="B41" s="6" t="s">
        <v>40</v>
      </c>
      <c r="C41" s="8" t="s">
        <v>41</v>
      </c>
      <c r="D41" s="9">
        <f>D42+D47+D49</f>
        <v>123705600</v>
      </c>
      <c r="E41" s="9">
        <f t="shared" ref="E41:F41" si="10">E42+E47+E49</f>
        <v>128636600</v>
      </c>
      <c r="F41" s="9">
        <f t="shared" si="10"/>
        <v>133764900</v>
      </c>
    </row>
    <row r="42" spans="1:6" ht="31.5" x14ac:dyDescent="0.2">
      <c r="A42" s="6" t="s">
        <v>6</v>
      </c>
      <c r="B42" s="6" t="s">
        <v>42</v>
      </c>
      <c r="C42" s="8" t="s">
        <v>43</v>
      </c>
      <c r="D42" s="9">
        <f>D43+D45</f>
        <v>106707100</v>
      </c>
      <c r="E42" s="9">
        <f t="shared" ref="E42:F42" si="11">E43+E45</f>
        <v>110975400</v>
      </c>
      <c r="F42" s="9">
        <f t="shared" si="11"/>
        <v>115414400</v>
      </c>
    </row>
    <row r="43" spans="1:6" ht="31.5" x14ac:dyDescent="0.2">
      <c r="A43" s="6" t="s">
        <v>6</v>
      </c>
      <c r="B43" s="6" t="s">
        <v>44</v>
      </c>
      <c r="C43" s="8" t="s">
        <v>45</v>
      </c>
      <c r="D43" s="9">
        <f>D44</f>
        <v>71855000</v>
      </c>
      <c r="E43" s="9">
        <f t="shared" ref="E43:F43" si="12">E44</f>
        <v>74729200</v>
      </c>
      <c r="F43" s="9">
        <f t="shared" si="12"/>
        <v>77718300</v>
      </c>
    </row>
    <row r="44" spans="1:6" ht="31.5" x14ac:dyDescent="0.2">
      <c r="A44" s="3" t="s">
        <v>6</v>
      </c>
      <c r="B44" s="3" t="s">
        <v>46</v>
      </c>
      <c r="C44" s="10" t="s">
        <v>45</v>
      </c>
      <c r="D44" s="11">
        <v>71855000</v>
      </c>
      <c r="E44" s="11">
        <v>74729200</v>
      </c>
      <c r="F44" s="11">
        <v>77718300</v>
      </c>
    </row>
    <row r="45" spans="1:6" ht="31.5" x14ac:dyDescent="0.2">
      <c r="A45" s="6" t="s">
        <v>6</v>
      </c>
      <c r="B45" s="6" t="s">
        <v>47</v>
      </c>
      <c r="C45" s="8" t="s">
        <v>48</v>
      </c>
      <c r="D45" s="9">
        <f>D46</f>
        <v>34852100</v>
      </c>
      <c r="E45" s="9">
        <f t="shared" ref="E45:F45" si="13">E46</f>
        <v>36246200</v>
      </c>
      <c r="F45" s="9">
        <f t="shared" si="13"/>
        <v>37696100</v>
      </c>
    </row>
    <row r="46" spans="1:6" ht="63" x14ac:dyDescent="0.2">
      <c r="A46" s="3" t="s">
        <v>6</v>
      </c>
      <c r="B46" s="3" t="s">
        <v>49</v>
      </c>
      <c r="C46" s="10" t="s">
        <v>50</v>
      </c>
      <c r="D46" s="11">
        <v>34852100</v>
      </c>
      <c r="E46" s="11">
        <v>36246200</v>
      </c>
      <c r="F46" s="11">
        <v>37696100</v>
      </c>
    </row>
    <row r="47" spans="1:6" ht="15.75" x14ac:dyDescent="0.2">
      <c r="A47" s="6" t="s">
        <v>6</v>
      </c>
      <c r="B47" s="6" t="s">
        <v>51</v>
      </c>
      <c r="C47" s="8" t="s">
        <v>52</v>
      </c>
      <c r="D47" s="9">
        <f>D48</f>
        <v>429900</v>
      </c>
      <c r="E47" s="9">
        <f t="shared" ref="E47:F47" si="14">E48</f>
        <v>429900</v>
      </c>
      <c r="F47" s="9">
        <f t="shared" si="14"/>
        <v>429900</v>
      </c>
    </row>
    <row r="48" spans="1:6" ht="15.75" x14ac:dyDescent="0.2">
      <c r="A48" s="3" t="s">
        <v>6</v>
      </c>
      <c r="B48" s="3" t="s">
        <v>53</v>
      </c>
      <c r="C48" s="10" t="s">
        <v>52</v>
      </c>
      <c r="D48" s="11">
        <v>429900</v>
      </c>
      <c r="E48" s="11">
        <v>429900</v>
      </c>
      <c r="F48" s="11">
        <v>429900</v>
      </c>
    </row>
    <row r="49" spans="1:6" ht="31.5" x14ac:dyDescent="0.2">
      <c r="A49" s="6" t="s">
        <v>6</v>
      </c>
      <c r="B49" s="6" t="s">
        <v>54</v>
      </c>
      <c r="C49" s="8" t="s">
        <v>55</v>
      </c>
      <c r="D49" s="9">
        <f>D50</f>
        <v>16568600</v>
      </c>
      <c r="E49" s="9">
        <f t="shared" ref="E49:F49" si="15">E50</f>
        <v>17231300</v>
      </c>
      <c r="F49" s="9">
        <f t="shared" si="15"/>
        <v>17920600</v>
      </c>
    </row>
    <row r="50" spans="1:6" ht="31.5" x14ac:dyDescent="0.2">
      <c r="A50" s="3" t="s">
        <v>6</v>
      </c>
      <c r="B50" s="3" t="s">
        <v>56</v>
      </c>
      <c r="C50" s="10" t="s">
        <v>57</v>
      </c>
      <c r="D50" s="11">
        <v>16568600</v>
      </c>
      <c r="E50" s="11">
        <v>17231300</v>
      </c>
      <c r="F50" s="11">
        <v>17920600</v>
      </c>
    </row>
    <row r="51" spans="1:6" ht="15.75" x14ac:dyDescent="0.2">
      <c r="A51" s="6" t="s">
        <v>6</v>
      </c>
      <c r="B51" s="6" t="s">
        <v>58</v>
      </c>
      <c r="C51" s="8" t="s">
        <v>59</v>
      </c>
      <c r="D51" s="9">
        <f>D52+D54</f>
        <v>30260600</v>
      </c>
      <c r="E51" s="9">
        <f t="shared" ref="E51:F51" si="16">E52+E54</f>
        <v>30260600</v>
      </c>
      <c r="F51" s="9">
        <f t="shared" si="16"/>
        <v>30260600</v>
      </c>
    </row>
    <row r="52" spans="1:6" ht="15.75" x14ac:dyDescent="0.2">
      <c r="A52" s="6" t="s">
        <v>6</v>
      </c>
      <c r="B52" s="6" t="s">
        <v>60</v>
      </c>
      <c r="C52" s="8" t="s">
        <v>61</v>
      </c>
      <c r="D52" s="9">
        <f>D53</f>
        <v>13946800</v>
      </c>
      <c r="E52" s="9">
        <f t="shared" ref="E52:F52" si="17">E53</f>
        <v>13946800</v>
      </c>
      <c r="F52" s="9">
        <f t="shared" si="17"/>
        <v>13946800</v>
      </c>
    </row>
    <row r="53" spans="1:6" ht="31.5" x14ac:dyDescent="0.2">
      <c r="A53" s="3" t="s">
        <v>6</v>
      </c>
      <c r="B53" s="3" t="s">
        <v>62</v>
      </c>
      <c r="C53" s="10" t="s">
        <v>63</v>
      </c>
      <c r="D53" s="11">
        <v>13946800</v>
      </c>
      <c r="E53" s="11">
        <v>13946800</v>
      </c>
      <c r="F53" s="11">
        <v>13946800</v>
      </c>
    </row>
    <row r="54" spans="1:6" ht="15.75" x14ac:dyDescent="0.2">
      <c r="A54" s="6" t="s">
        <v>6</v>
      </c>
      <c r="B54" s="6" t="s">
        <v>64</v>
      </c>
      <c r="C54" s="8" t="s">
        <v>65</v>
      </c>
      <c r="D54" s="9">
        <f>D55+D57</f>
        <v>16313800</v>
      </c>
      <c r="E54" s="9">
        <f t="shared" ref="E54:F54" si="18">E55+E57</f>
        <v>16313800</v>
      </c>
      <c r="F54" s="9">
        <f t="shared" si="18"/>
        <v>16313800</v>
      </c>
    </row>
    <row r="55" spans="1:6" ht="15.75" x14ac:dyDescent="0.2">
      <c r="A55" s="6" t="s">
        <v>6</v>
      </c>
      <c r="B55" s="6" t="s">
        <v>66</v>
      </c>
      <c r="C55" s="8" t="s">
        <v>67</v>
      </c>
      <c r="D55" s="9">
        <f>D56</f>
        <v>14890800</v>
      </c>
      <c r="E55" s="9">
        <f t="shared" ref="E55:F55" si="19">E56</f>
        <v>14890800</v>
      </c>
      <c r="F55" s="9">
        <f t="shared" si="19"/>
        <v>14890800</v>
      </c>
    </row>
    <row r="56" spans="1:6" ht="31.5" x14ac:dyDescent="0.2">
      <c r="A56" s="3" t="s">
        <v>6</v>
      </c>
      <c r="B56" s="3" t="s">
        <v>68</v>
      </c>
      <c r="C56" s="10" t="s">
        <v>69</v>
      </c>
      <c r="D56" s="11">
        <v>14890800</v>
      </c>
      <c r="E56" s="11">
        <v>14890800</v>
      </c>
      <c r="F56" s="11">
        <v>14890800</v>
      </c>
    </row>
    <row r="57" spans="1:6" ht="15.75" x14ac:dyDescent="0.2">
      <c r="A57" s="6" t="s">
        <v>6</v>
      </c>
      <c r="B57" s="6" t="s">
        <v>70</v>
      </c>
      <c r="C57" s="8" t="s">
        <v>71</v>
      </c>
      <c r="D57" s="9">
        <f>D58</f>
        <v>1423000</v>
      </c>
      <c r="E57" s="9">
        <f t="shared" ref="E57:F57" si="20">E58</f>
        <v>1423000</v>
      </c>
      <c r="F57" s="9">
        <f t="shared" si="20"/>
        <v>1423000</v>
      </c>
    </row>
    <row r="58" spans="1:6" ht="31.5" x14ac:dyDescent="0.2">
      <c r="A58" s="3" t="s">
        <v>6</v>
      </c>
      <c r="B58" s="3" t="s">
        <v>72</v>
      </c>
      <c r="C58" s="10" t="s">
        <v>73</v>
      </c>
      <c r="D58" s="11">
        <v>1423000</v>
      </c>
      <c r="E58" s="11">
        <v>1423000</v>
      </c>
      <c r="F58" s="11">
        <v>1423000</v>
      </c>
    </row>
    <row r="59" spans="1:6" ht="15.75" x14ac:dyDescent="0.2">
      <c r="A59" s="6" t="s">
        <v>6</v>
      </c>
      <c r="B59" s="6" t="s">
        <v>74</v>
      </c>
      <c r="C59" s="8" t="s">
        <v>75</v>
      </c>
      <c r="D59" s="9">
        <f>D60</f>
        <v>9839300</v>
      </c>
      <c r="E59" s="9">
        <f t="shared" ref="E59:F59" si="21">E60</f>
        <v>9839300</v>
      </c>
      <c r="F59" s="9">
        <f t="shared" si="21"/>
        <v>9839300</v>
      </c>
    </row>
    <row r="60" spans="1:6" ht="31.5" x14ac:dyDescent="0.2">
      <c r="A60" s="6" t="s">
        <v>6</v>
      </c>
      <c r="B60" s="6" t="s">
        <v>76</v>
      </c>
      <c r="C60" s="8" t="s">
        <v>77</v>
      </c>
      <c r="D60" s="9">
        <f>D61</f>
        <v>9839300</v>
      </c>
      <c r="E60" s="9">
        <f t="shared" ref="E60:F60" si="22">E61</f>
        <v>9839300</v>
      </c>
      <c r="F60" s="9">
        <f t="shared" si="22"/>
        <v>9839300</v>
      </c>
    </row>
    <row r="61" spans="1:6" ht="47.25" x14ac:dyDescent="0.2">
      <c r="A61" s="3" t="s">
        <v>6</v>
      </c>
      <c r="B61" s="3" t="s">
        <v>78</v>
      </c>
      <c r="C61" s="10" t="s">
        <v>79</v>
      </c>
      <c r="D61" s="11">
        <v>9839300</v>
      </c>
      <c r="E61" s="11">
        <v>9839300</v>
      </c>
      <c r="F61" s="11">
        <v>9839300</v>
      </c>
    </row>
    <row r="62" spans="1:6" ht="31.5" x14ac:dyDescent="0.2">
      <c r="A62" s="6" t="s">
        <v>3</v>
      </c>
      <c r="B62" s="6" t="s">
        <v>81</v>
      </c>
      <c r="C62" s="8" t="s">
        <v>82</v>
      </c>
      <c r="D62" s="9">
        <f>D63+D77+D80+D82+D74</f>
        <v>33627200</v>
      </c>
      <c r="E62" s="9">
        <f t="shared" ref="E62:F62" si="23">E63+E77+E80+E82+E74</f>
        <v>29852900</v>
      </c>
      <c r="F62" s="9">
        <f t="shared" si="23"/>
        <v>29928900</v>
      </c>
    </row>
    <row r="63" spans="1:6" ht="78.75" x14ac:dyDescent="0.2">
      <c r="A63" s="6" t="s">
        <v>3</v>
      </c>
      <c r="B63" s="6" t="s">
        <v>83</v>
      </c>
      <c r="C63" s="13" t="s">
        <v>84</v>
      </c>
      <c r="D63" s="9">
        <f>D64+D66+D68+D72</f>
        <v>23771900</v>
      </c>
      <c r="E63" s="9">
        <f>E64+E66+E68+E72</f>
        <v>24669300</v>
      </c>
      <c r="F63" s="9">
        <f>F64+F66+F68+F72</f>
        <v>24821600</v>
      </c>
    </row>
    <row r="64" spans="1:6" ht="63" x14ac:dyDescent="0.2">
      <c r="A64" s="6" t="s">
        <v>85</v>
      </c>
      <c r="B64" s="6" t="s">
        <v>86</v>
      </c>
      <c r="C64" s="8" t="s">
        <v>87</v>
      </c>
      <c r="D64" s="9">
        <f>D65</f>
        <v>18774300</v>
      </c>
      <c r="E64" s="9">
        <f t="shared" ref="E64:F64" si="24">E65</f>
        <v>19525300</v>
      </c>
      <c r="F64" s="9">
        <f t="shared" si="24"/>
        <v>19525300</v>
      </c>
    </row>
    <row r="65" spans="1:6" ht="63" x14ac:dyDescent="0.2">
      <c r="A65" s="3" t="s">
        <v>85</v>
      </c>
      <c r="B65" s="3" t="s">
        <v>88</v>
      </c>
      <c r="C65" s="12" t="s">
        <v>89</v>
      </c>
      <c r="D65" s="11">
        <v>18774300</v>
      </c>
      <c r="E65" s="11">
        <v>19525300</v>
      </c>
      <c r="F65" s="11">
        <v>19525300</v>
      </c>
    </row>
    <row r="66" spans="1:6" ht="63" x14ac:dyDescent="0.2">
      <c r="A66" s="6" t="s">
        <v>85</v>
      </c>
      <c r="B66" s="6" t="s">
        <v>90</v>
      </c>
      <c r="C66" s="13" t="s">
        <v>91</v>
      </c>
      <c r="D66" s="9">
        <f>D67</f>
        <v>1095000</v>
      </c>
      <c r="E66" s="9">
        <f t="shared" ref="E66:F66" si="25">E67</f>
        <v>1138800</v>
      </c>
      <c r="F66" s="9">
        <f t="shared" si="25"/>
        <v>1184400</v>
      </c>
    </row>
    <row r="67" spans="1:6" ht="63" x14ac:dyDescent="0.2">
      <c r="A67" s="3" t="s">
        <v>85</v>
      </c>
      <c r="B67" s="3" t="s">
        <v>92</v>
      </c>
      <c r="C67" s="10" t="s">
        <v>93</v>
      </c>
      <c r="D67" s="11">
        <v>1095000</v>
      </c>
      <c r="E67" s="11">
        <v>1138800</v>
      </c>
      <c r="F67" s="11">
        <v>1184400</v>
      </c>
    </row>
    <row r="68" spans="1:6" ht="78.75" x14ac:dyDescent="0.2">
      <c r="A68" s="6" t="s">
        <v>3</v>
      </c>
      <c r="B68" s="6" t="s">
        <v>94</v>
      </c>
      <c r="C68" s="13" t="s">
        <v>95</v>
      </c>
      <c r="D68" s="9">
        <f>D69</f>
        <v>1337000</v>
      </c>
      <c r="E68" s="9">
        <f t="shared" ref="E68:F68" si="26">E69</f>
        <v>1337000</v>
      </c>
      <c r="F68" s="9">
        <f t="shared" si="26"/>
        <v>1337000</v>
      </c>
    </row>
    <row r="69" spans="1:6" ht="63" x14ac:dyDescent="0.2">
      <c r="A69" s="6" t="s">
        <v>3</v>
      </c>
      <c r="B69" s="6" t="s">
        <v>96</v>
      </c>
      <c r="C69" s="8" t="s">
        <v>97</v>
      </c>
      <c r="D69" s="9">
        <f>D70+D71</f>
        <v>1337000</v>
      </c>
      <c r="E69" s="9">
        <f t="shared" ref="E69:F69" si="27">E70+E71</f>
        <v>1337000</v>
      </c>
      <c r="F69" s="9">
        <f t="shared" si="27"/>
        <v>1337000</v>
      </c>
    </row>
    <row r="70" spans="1:6" ht="63" x14ac:dyDescent="0.2">
      <c r="A70" s="3" t="s">
        <v>80</v>
      </c>
      <c r="B70" s="3" t="s">
        <v>96</v>
      </c>
      <c r="C70" s="10" t="s">
        <v>97</v>
      </c>
      <c r="D70" s="11">
        <v>1235300</v>
      </c>
      <c r="E70" s="11">
        <v>1235300</v>
      </c>
      <c r="F70" s="11">
        <v>1235300</v>
      </c>
    </row>
    <row r="71" spans="1:6" ht="63" x14ac:dyDescent="0.2">
      <c r="A71" s="3" t="s">
        <v>98</v>
      </c>
      <c r="B71" s="3" t="s">
        <v>96</v>
      </c>
      <c r="C71" s="10" t="s">
        <v>97</v>
      </c>
      <c r="D71" s="11">
        <v>101700</v>
      </c>
      <c r="E71" s="11">
        <v>101700</v>
      </c>
      <c r="F71" s="11">
        <v>101700</v>
      </c>
    </row>
    <row r="72" spans="1:6" ht="31.5" x14ac:dyDescent="0.2">
      <c r="A72" s="6" t="s">
        <v>85</v>
      </c>
      <c r="B72" s="6" t="s">
        <v>99</v>
      </c>
      <c r="C72" s="8" t="s">
        <v>100</v>
      </c>
      <c r="D72" s="9">
        <f>D73</f>
        <v>2565600</v>
      </c>
      <c r="E72" s="9">
        <f t="shared" ref="E72:F72" si="28">E73</f>
        <v>2668200</v>
      </c>
      <c r="F72" s="9">
        <f t="shared" si="28"/>
        <v>2774900</v>
      </c>
    </row>
    <row r="73" spans="1:6" ht="31.5" x14ac:dyDescent="0.2">
      <c r="A73" s="3" t="s">
        <v>85</v>
      </c>
      <c r="B73" s="3" t="s">
        <v>101</v>
      </c>
      <c r="C73" s="10" t="s">
        <v>102</v>
      </c>
      <c r="D73" s="11">
        <v>2565600</v>
      </c>
      <c r="E73" s="11">
        <v>2668200</v>
      </c>
      <c r="F73" s="11">
        <v>2774900</v>
      </c>
    </row>
    <row r="74" spans="1:6" ht="47.25" x14ac:dyDescent="0.2">
      <c r="A74" s="6" t="s">
        <v>3</v>
      </c>
      <c r="B74" s="6" t="s">
        <v>103</v>
      </c>
      <c r="C74" s="8" t="s">
        <v>104</v>
      </c>
      <c r="D74" s="9">
        <f>D75</f>
        <v>405800</v>
      </c>
      <c r="E74" s="9">
        <f t="shared" ref="E74:F74" si="29">E75</f>
        <v>76300</v>
      </c>
      <c r="F74" s="9">
        <f t="shared" si="29"/>
        <v>0</v>
      </c>
    </row>
    <row r="75" spans="1:6" ht="31.5" x14ac:dyDescent="0.2">
      <c r="A75" s="6" t="s">
        <v>85</v>
      </c>
      <c r="B75" s="6" t="s">
        <v>105</v>
      </c>
      <c r="C75" s="8" t="s">
        <v>106</v>
      </c>
      <c r="D75" s="9">
        <f>D76</f>
        <v>405800</v>
      </c>
      <c r="E75" s="9">
        <f t="shared" ref="E75:F75" si="30">E76</f>
        <v>76300</v>
      </c>
      <c r="F75" s="9">
        <f t="shared" si="30"/>
        <v>0</v>
      </c>
    </row>
    <row r="76" spans="1:6" ht="94.5" x14ac:dyDescent="0.2">
      <c r="A76" s="3" t="s">
        <v>85</v>
      </c>
      <c r="B76" s="3" t="s">
        <v>299</v>
      </c>
      <c r="C76" s="12" t="s">
        <v>300</v>
      </c>
      <c r="D76" s="11">
        <v>405800</v>
      </c>
      <c r="E76" s="11">
        <v>76300</v>
      </c>
      <c r="F76" s="11">
        <v>0</v>
      </c>
    </row>
    <row r="77" spans="1:6" ht="15.75" x14ac:dyDescent="0.2">
      <c r="A77" s="6" t="s">
        <v>85</v>
      </c>
      <c r="B77" s="6" t="s">
        <v>107</v>
      </c>
      <c r="C77" s="8" t="s">
        <v>108</v>
      </c>
      <c r="D77" s="9">
        <f>D78</f>
        <v>57300</v>
      </c>
      <c r="E77" s="9">
        <f t="shared" ref="E77:F77" si="31">E78</f>
        <v>57300</v>
      </c>
      <c r="F77" s="9">
        <f t="shared" si="31"/>
        <v>57300</v>
      </c>
    </row>
    <row r="78" spans="1:6" ht="47.25" x14ac:dyDescent="0.2">
      <c r="A78" s="6" t="s">
        <v>85</v>
      </c>
      <c r="B78" s="6" t="s">
        <v>109</v>
      </c>
      <c r="C78" s="8" t="s">
        <v>110</v>
      </c>
      <c r="D78" s="9">
        <f>D79</f>
        <v>57300</v>
      </c>
      <c r="E78" s="9">
        <f t="shared" ref="E78:F78" si="32">E79</f>
        <v>57300</v>
      </c>
      <c r="F78" s="9">
        <f t="shared" si="32"/>
        <v>57300</v>
      </c>
    </row>
    <row r="79" spans="1:6" ht="47.25" x14ac:dyDescent="0.2">
      <c r="A79" s="3" t="s">
        <v>85</v>
      </c>
      <c r="B79" s="3" t="s">
        <v>111</v>
      </c>
      <c r="C79" s="10" t="s">
        <v>112</v>
      </c>
      <c r="D79" s="11">
        <v>57300</v>
      </c>
      <c r="E79" s="11">
        <v>57300</v>
      </c>
      <c r="F79" s="11">
        <v>57300</v>
      </c>
    </row>
    <row r="80" spans="1:6" ht="78.75" x14ac:dyDescent="0.2">
      <c r="A80" s="7" t="s">
        <v>3</v>
      </c>
      <c r="B80" s="7" t="s">
        <v>305</v>
      </c>
      <c r="C80" s="8" t="s">
        <v>304</v>
      </c>
      <c r="D80" s="9">
        <f>D81</f>
        <v>4342200</v>
      </c>
      <c r="E80" s="9">
        <f t="shared" ref="E80:F80" si="33">E81</f>
        <v>0</v>
      </c>
      <c r="F80" s="9">
        <f t="shared" si="33"/>
        <v>0</v>
      </c>
    </row>
    <row r="81" spans="1:6" ht="63" x14ac:dyDescent="0.2">
      <c r="A81" s="3" t="s">
        <v>85</v>
      </c>
      <c r="B81" s="3" t="s">
        <v>307</v>
      </c>
      <c r="C81" s="10" t="s">
        <v>306</v>
      </c>
      <c r="D81" s="11">
        <v>4342200</v>
      </c>
      <c r="E81" s="11">
        <v>0</v>
      </c>
      <c r="F81" s="11">
        <v>0</v>
      </c>
    </row>
    <row r="82" spans="1:6" ht="78.75" x14ac:dyDescent="0.2">
      <c r="A82" s="6" t="s">
        <v>3</v>
      </c>
      <c r="B82" s="6" t="s">
        <v>113</v>
      </c>
      <c r="C82" s="13" t="s">
        <v>114</v>
      </c>
      <c r="D82" s="9">
        <f>D83+D85</f>
        <v>5050000</v>
      </c>
      <c r="E82" s="9">
        <f t="shared" ref="E82:F82" si="34">E83+E85</f>
        <v>5050000</v>
      </c>
      <c r="F82" s="9">
        <f t="shared" si="34"/>
        <v>5050000</v>
      </c>
    </row>
    <row r="83" spans="1:6" ht="78.75" x14ac:dyDescent="0.2">
      <c r="A83" s="6" t="s">
        <v>85</v>
      </c>
      <c r="B83" s="6" t="s">
        <v>115</v>
      </c>
      <c r="C83" s="13" t="s">
        <v>116</v>
      </c>
      <c r="D83" s="9">
        <f>D84</f>
        <v>4550000</v>
      </c>
      <c r="E83" s="9">
        <f t="shared" ref="E83:F83" si="35">E84</f>
        <v>4550000</v>
      </c>
      <c r="F83" s="9">
        <f t="shared" si="35"/>
        <v>4550000</v>
      </c>
    </row>
    <row r="84" spans="1:6" ht="63" x14ac:dyDescent="0.2">
      <c r="A84" s="3" t="s">
        <v>85</v>
      </c>
      <c r="B84" s="3" t="s">
        <v>117</v>
      </c>
      <c r="C84" s="10" t="s">
        <v>118</v>
      </c>
      <c r="D84" s="11">
        <v>4550000</v>
      </c>
      <c r="E84" s="11">
        <v>4550000</v>
      </c>
      <c r="F84" s="11">
        <v>4550000</v>
      </c>
    </row>
    <row r="85" spans="1:6" ht="94.5" x14ac:dyDescent="0.2">
      <c r="A85" s="6" t="s">
        <v>98</v>
      </c>
      <c r="B85" s="6" t="s">
        <v>283</v>
      </c>
      <c r="C85" s="13" t="s">
        <v>284</v>
      </c>
      <c r="D85" s="9">
        <v>500000</v>
      </c>
      <c r="E85" s="9">
        <v>500000</v>
      </c>
      <c r="F85" s="9">
        <v>500000</v>
      </c>
    </row>
    <row r="86" spans="1:6" ht="78.75" x14ac:dyDescent="0.2">
      <c r="A86" s="3" t="s">
        <v>98</v>
      </c>
      <c r="B86" s="3" t="s">
        <v>285</v>
      </c>
      <c r="C86" s="12" t="s">
        <v>286</v>
      </c>
      <c r="D86" s="11">
        <v>500000</v>
      </c>
      <c r="E86" s="11">
        <v>500000</v>
      </c>
      <c r="F86" s="11">
        <v>500000</v>
      </c>
    </row>
    <row r="87" spans="1:6" ht="15.75" x14ac:dyDescent="0.2">
      <c r="A87" s="6" t="s">
        <v>3</v>
      </c>
      <c r="B87" s="6" t="s">
        <v>119</v>
      </c>
      <c r="C87" s="8" t="s">
        <v>120</v>
      </c>
      <c r="D87" s="9">
        <f>D88</f>
        <v>2202000</v>
      </c>
      <c r="E87" s="9">
        <f t="shared" ref="E87:F87" si="36">E88</f>
        <v>2202000</v>
      </c>
      <c r="F87" s="9">
        <f t="shared" si="36"/>
        <v>2259100</v>
      </c>
    </row>
    <row r="88" spans="1:6" ht="15.75" x14ac:dyDescent="0.2">
      <c r="A88" s="6" t="s">
        <v>121</v>
      </c>
      <c r="B88" s="6" t="s">
        <v>122</v>
      </c>
      <c r="C88" s="8" t="s">
        <v>123</v>
      </c>
      <c r="D88" s="9">
        <f>D89+D91</f>
        <v>2202000</v>
      </c>
      <c r="E88" s="9">
        <f t="shared" ref="E88:F88" si="37">E89+E91</f>
        <v>2202000</v>
      </c>
      <c r="F88" s="9">
        <f t="shared" si="37"/>
        <v>2259100</v>
      </c>
    </row>
    <row r="89" spans="1:6" ht="31.5" x14ac:dyDescent="0.2">
      <c r="A89" s="6" t="s">
        <v>121</v>
      </c>
      <c r="B89" s="6" t="s">
        <v>124</v>
      </c>
      <c r="C89" s="8" t="s">
        <v>125</v>
      </c>
      <c r="D89" s="9">
        <f>D90</f>
        <v>2092500</v>
      </c>
      <c r="E89" s="9">
        <f t="shared" ref="E89:F89" si="38">E90</f>
        <v>2092500</v>
      </c>
      <c r="F89" s="9">
        <f t="shared" si="38"/>
        <v>2092500</v>
      </c>
    </row>
    <row r="90" spans="1:6" ht="63" x14ac:dyDescent="0.2">
      <c r="A90" s="3" t="s">
        <v>121</v>
      </c>
      <c r="B90" s="3" t="s">
        <v>126</v>
      </c>
      <c r="C90" s="10" t="s">
        <v>127</v>
      </c>
      <c r="D90" s="11">
        <v>2092500</v>
      </c>
      <c r="E90" s="11">
        <v>2092500</v>
      </c>
      <c r="F90" s="11">
        <v>2092500</v>
      </c>
    </row>
    <row r="91" spans="1:6" ht="15.75" x14ac:dyDescent="0.2">
      <c r="A91" s="6" t="s">
        <v>121</v>
      </c>
      <c r="B91" s="6" t="s">
        <v>128</v>
      </c>
      <c r="C91" s="8" t="s">
        <v>129</v>
      </c>
      <c r="D91" s="9">
        <f>D92</f>
        <v>109500</v>
      </c>
      <c r="E91" s="9">
        <f t="shared" ref="E91:F91" si="39">E92</f>
        <v>109500</v>
      </c>
      <c r="F91" s="9">
        <f t="shared" si="39"/>
        <v>166600</v>
      </c>
    </row>
    <row r="92" spans="1:6" ht="47.25" x14ac:dyDescent="0.2">
      <c r="A92" s="3" t="s">
        <v>121</v>
      </c>
      <c r="B92" s="3" t="s">
        <v>130</v>
      </c>
      <c r="C92" s="10" t="s">
        <v>131</v>
      </c>
      <c r="D92" s="11">
        <v>109500</v>
      </c>
      <c r="E92" s="11">
        <v>109500</v>
      </c>
      <c r="F92" s="11">
        <v>166600</v>
      </c>
    </row>
    <row r="93" spans="1:6" ht="31.5" x14ac:dyDescent="0.2">
      <c r="A93" s="6" t="s">
        <v>3</v>
      </c>
      <c r="B93" s="6" t="s">
        <v>132</v>
      </c>
      <c r="C93" s="8" t="s">
        <v>133</v>
      </c>
      <c r="D93" s="9">
        <f>D94</f>
        <v>2133601.2000000002</v>
      </c>
      <c r="E93" s="9">
        <f t="shared" ref="E93:F93" si="40">E94</f>
        <v>1578000</v>
      </c>
      <c r="F93" s="9">
        <f t="shared" si="40"/>
        <v>1625100</v>
      </c>
    </row>
    <row r="94" spans="1:6" ht="15.75" x14ac:dyDescent="0.2">
      <c r="A94" s="6" t="s">
        <v>3</v>
      </c>
      <c r="B94" s="6" t="s">
        <v>134</v>
      </c>
      <c r="C94" s="8" t="s">
        <v>135</v>
      </c>
      <c r="D94" s="9">
        <f>D95+D100</f>
        <v>2133601.2000000002</v>
      </c>
      <c r="E94" s="9">
        <f t="shared" ref="E94:F94" si="41">E95+E100</f>
        <v>1578000</v>
      </c>
      <c r="F94" s="9">
        <f t="shared" si="41"/>
        <v>1625100</v>
      </c>
    </row>
    <row r="95" spans="1:6" ht="31.5" x14ac:dyDescent="0.2">
      <c r="A95" s="6" t="s">
        <v>3</v>
      </c>
      <c r="B95" s="6" t="s">
        <v>136</v>
      </c>
      <c r="C95" s="8" t="s">
        <v>137</v>
      </c>
      <c r="D95" s="9">
        <f>D96</f>
        <v>1532700</v>
      </c>
      <c r="E95" s="9">
        <f t="shared" ref="E95:F95" si="42">E96</f>
        <v>1578000</v>
      </c>
      <c r="F95" s="9">
        <f t="shared" si="42"/>
        <v>1625100</v>
      </c>
    </row>
    <row r="96" spans="1:6" ht="31.5" x14ac:dyDescent="0.2">
      <c r="A96" s="6" t="s">
        <v>3</v>
      </c>
      <c r="B96" s="6" t="s">
        <v>138</v>
      </c>
      <c r="C96" s="8" t="s">
        <v>139</v>
      </c>
      <c r="D96" s="9">
        <f>D97+D98+D99</f>
        <v>1532700</v>
      </c>
      <c r="E96" s="9">
        <f t="shared" ref="E96:F96" si="43">E97+E98+E99</f>
        <v>1578000</v>
      </c>
      <c r="F96" s="9">
        <f t="shared" si="43"/>
        <v>1625100</v>
      </c>
    </row>
    <row r="97" spans="1:6" ht="31.5" x14ac:dyDescent="0.2">
      <c r="A97" s="3" t="s">
        <v>80</v>
      </c>
      <c r="B97" s="3" t="s">
        <v>138</v>
      </c>
      <c r="C97" s="10" t="s">
        <v>139</v>
      </c>
      <c r="D97" s="11">
        <v>330400</v>
      </c>
      <c r="E97" s="11">
        <v>330400</v>
      </c>
      <c r="F97" s="11">
        <v>330400</v>
      </c>
    </row>
    <row r="98" spans="1:6" ht="31.5" x14ac:dyDescent="0.2">
      <c r="A98" s="3" t="s">
        <v>98</v>
      </c>
      <c r="B98" s="3" t="s">
        <v>138</v>
      </c>
      <c r="C98" s="10" t="s">
        <v>139</v>
      </c>
      <c r="D98" s="11">
        <v>70000</v>
      </c>
      <c r="E98" s="11">
        <v>70000</v>
      </c>
      <c r="F98" s="11">
        <v>70000</v>
      </c>
    </row>
    <row r="99" spans="1:6" ht="31.5" x14ac:dyDescent="0.2">
      <c r="A99" s="3" t="s">
        <v>85</v>
      </c>
      <c r="B99" s="3" t="s">
        <v>138</v>
      </c>
      <c r="C99" s="10" t="s">
        <v>139</v>
      </c>
      <c r="D99" s="11">
        <v>1132300</v>
      </c>
      <c r="E99" s="11">
        <v>1177600</v>
      </c>
      <c r="F99" s="11">
        <v>1224700</v>
      </c>
    </row>
    <row r="100" spans="1:6" ht="15.75" x14ac:dyDescent="0.2">
      <c r="A100" s="23" t="s">
        <v>3</v>
      </c>
      <c r="B100" s="23" t="s">
        <v>354</v>
      </c>
      <c r="C100" s="8" t="s">
        <v>355</v>
      </c>
      <c r="D100" s="9">
        <f>D101</f>
        <v>600901.20000000007</v>
      </c>
      <c r="E100" s="9">
        <f t="shared" ref="E100:F100" si="44">E101</f>
        <v>0</v>
      </c>
      <c r="F100" s="9">
        <f t="shared" si="44"/>
        <v>0</v>
      </c>
    </row>
    <row r="101" spans="1:6" ht="15.75" x14ac:dyDescent="0.2">
      <c r="A101" s="23" t="s">
        <v>3</v>
      </c>
      <c r="B101" s="23" t="s">
        <v>356</v>
      </c>
      <c r="C101" s="8" t="s">
        <v>357</v>
      </c>
      <c r="D101" s="9">
        <f>D102+D103</f>
        <v>600901.20000000007</v>
      </c>
      <c r="E101" s="9">
        <f t="shared" ref="E101:F101" si="45">E102+E103</f>
        <v>0</v>
      </c>
      <c r="F101" s="9">
        <f t="shared" si="45"/>
        <v>0</v>
      </c>
    </row>
    <row r="102" spans="1:6" ht="15.75" x14ac:dyDescent="0.2">
      <c r="A102" s="3" t="s">
        <v>80</v>
      </c>
      <c r="B102" s="3" t="s">
        <v>356</v>
      </c>
      <c r="C102" s="10" t="s">
        <v>357</v>
      </c>
      <c r="D102" s="11">
        <v>576608.78</v>
      </c>
      <c r="E102" s="11">
        <v>0</v>
      </c>
      <c r="F102" s="11">
        <v>0</v>
      </c>
    </row>
    <row r="103" spans="1:6" ht="15.75" x14ac:dyDescent="0.2">
      <c r="A103" s="3" t="s">
        <v>98</v>
      </c>
      <c r="B103" s="3" t="s">
        <v>356</v>
      </c>
      <c r="C103" s="10" t="s">
        <v>357</v>
      </c>
      <c r="D103" s="11">
        <v>24292.42</v>
      </c>
      <c r="E103" s="11">
        <v>0</v>
      </c>
      <c r="F103" s="11">
        <v>0</v>
      </c>
    </row>
    <row r="104" spans="1:6" ht="31.5" x14ac:dyDescent="0.2">
      <c r="A104" s="6" t="s">
        <v>3</v>
      </c>
      <c r="B104" s="6" t="s">
        <v>140</v>
      </c>
      <c r="C104" s="8" t="s">
        <v>141</v>
      </c>
      <c r="D104" s="9">
        <f>D105+D107</f>
        <v>10482900</v>
      </c>
      <c r="E104" s="9">
        <f t="shared" ref="E104:F104" si="46">E105+E107</f>
        <v>10002300</v>
      </c>
      <c r="F104" s="9">
        <f t="shared" si="46"/>
        <v>9530700</v>
      </c>
    </row>
    <row r="105" spans="1:6" ht="15.75" x14ac:dyDescent="0.2">
      <c r="A105" s="6" t="s">
        <v>80</v>
      </c>
      <c r="B105" s="6" t="s">
        <v>142</v>
      </c>
      <c r="C105" s="8" t="s">
        <v>143</v>
      </c>
      <c r="D105" s="9">
        <f>D106</f>
        <v>9013900</v>
      </c>
      <c r="E105" s="9">
        <f t="shared" ref="E105:F105" si="47">E106</f>
        <v>8584000</v>
      </c>
      <c r="F105" s="9">
        <f t="shared" si="47"/>
        <v>8163100</v>
      </c>
    </row>
    <row r="106" spans="1:6" ht="15.75" x14ac:dyDescent="0.2">
      <c r="A106" s="3" t="s">
        <v>80</v>
      </c>
      <c r="B106" s="3" t="s">
        <v>144</v>
      </c>
      <c r="C106" s="10" t="s">
        <v>145</v>
      </c>
      <c r="D106" s="11">
        <v>9013900</v>
      </c>
      <c r="E106" s="11">
        <v>8584000</v>
      </c>
      <c r="F106" s="11">
        <v>8163100</v>
      </c>
    </row>
    <row r="107" spans="1:6" ht="78.75" x14ac:dyDescent="0.2">
      <c r="A107" s="6" t="s">
        <v>3</v>
      </c>
      <c r="B107" s="6" t="s">
        <v>287</v>
      </c>
      <c r="C107" s="13" t="s">
        <v>288</v>
      </c>
      <c r="D107" s="9">
        <f>D108</f>
        <v>1469000</v>
      </c>
      <c r="E107" s="9">
        <f t="shared" ref="E107:F107" si="48">E108</f>
        <v>1418300</v>
      </c>
      <c r="F107" s="9">
        <f t="shared" si="48"/>
        <v>1367600</v>
      </c>
    </row>
    <row r="108" spans="1:6" ht="78.75" x14ac:dyDescent="0.2">
      <c r="A108" s="6" t="s">
        <v>3</v>
      </c>
      <c r="B108" s="6" t="s">
        <v>289</v>
      </c>
      <c r="C108" s="13" t="s">
        <v>290</v>
      </c>
      <c r="D108" s="9">
        <f>D109</f>
        <v>1469000</v>
      </c>
      <c r="E108" s="9">
        <f t="shared" ref="E108:F108" si="49">E109</f>
        <v>1418300</v>
      </c>
      <c r="F108" s="9">
        <f t="shared" si="49"/>
        <v>1367600</v>
      </c>
    </row>
    <row r="109" spans="1:6" ht="78.75" x14ac:dyDescent="0.2">
      <c r="A109" s="3" t="s">
        <v>85</v>
      </c>
      <c r="B109" s="3" t="s">
        <v>291</v>
      </c>
      <c r="C109" s="12" t="s">
        <v>292</v>
      </c>
      <c r="D109" s="11">
        <v>1469000</v>
      </c>
      <c r="E109" s="11">
        <v>1418300</v>
      </c>
      <c r="F109" s="11">
        <v>1367600</v>
      </c>
    </row>
    <row r="110" spans="1:6" ht="15.75" x14ac:dyDescent="0.2">
      <c r="A110" s="6" t="s">
        <v>3</v>
      </c>
      <c r="B110" s="6" t="s">
        <v>146</v>
      </c>
      <c r="C110" s="8" t="s">
        <v>147</v>
      </c>
      <c r="D110" s="9">
        <f>D111+D138+D140+D145</f>
        <v>2914100</v>
      </c>
      <c r="E110" s="9">
        <f>E111+E138+E140+E145</f>
        <v>2838400</v>
      </c>
      <c r="F110" s="9">
        <f>F111+F138+F140+F145</f>
        <v>2838400</v>
      </c>
    </row>
    <row r="111" spans="1:6" ht="31.5" x14ac:dyDescent="0.2">
      <c r="A111" s="6" t="s">
        <v>3</v>
      </c>
      <c r="B111" s="6" t="s">
        <v>148</v>
      </c>
      <c r="C111" s="8" t="s">
        <v>149</v>
      </c>
      <c r="D111" s="9">
        <f>D112+D116+D120+D124+D126+D128+D130+D132+D134</f>
        <v>1747400</v>
      </c>
      <c r="E111" s="9">
        <f>E112+E116+E120+E124+E126+E128+E130+E132+E134</f>
        <v>1671700</v>
      </c>
      <c r="F111" s="9">
        <f>F112+F116+F120+F124+F126+F128+F130+F132+F134</f>
        <v>1671700</v>
      </c>
    </row>
    <row r="112" spans="1:6" ht="47.25" x14ac:dyDescent="0.2">
      <c r="A112" s="6" t="s">
        <v>3</v>
      </c>
      <c r="B112" s="6" t="s">
        <v>150</v>
      </c>
      <c r="C112" s="8" t="s">
        <v>151</v>
      </c>
      <c r="D112" s="9">
        <f>D113</f>
        <v>52000</v>
      </c>
      <c r="E112" s="9">
        <f t="shared" ref="E112:F112" si="50">E113</f>
        <v>52000</v>
      </c>
      <c r="F112" s="9">
        <f t="shared" si="50"/>
        <v>52000</v>
      </c>
    </row>
    <row r="113" spans="1:6" ht="63" x14ac:dyDescent="0.2">
      <c r="A113" s="6" t="s">
        <v>3</v>
      </c>
      <c r="B113" s="6" t="s">
        <v>152</v>
      </c>
      <c r="C113" s="13" t="s">
        <v>153</v>
      </c>
      <c r="D113" s="9">
        <f>D114+D115</f>
        <v>52000</v>
      </c>
      <c r="E113" s="9">
        <f t="shared" ref="E113:F113" si="51">E114+E115</f>
        <v>52000</v>
      </c>
      <c r="F113" s="9">
        <f t="shared" si="51"/>
        <v>52000</v>
      </c>
    </row>
    <row r="114" spans="1:6" ht="63" x14ac:dyDescent="0.2">
      <c r="A114" s="3" t="s">
        <v>154</v>
      </c>
      <c r="B114" s="3" t="s">
        <v>152</v>
      </c>
      <c r="C114" s="12" t="s">
        <v>153</v>
      </c>
      <c r="D114" s="11">
        <v>7000</v>
      </c>
      <c r="E114" s="11">
        <v>7000</v>
      </c>
      <c r="F114" s="11">
        <v>7000</v>
      </c>
    </row>
    <row r="115" spans="1:6" ht="63" x14ac:dyDescent="0.2">
      <c r="A115" s="3" t="s">
        <v>155</v>
      </c>
      <c r="B115" s="3" t="s">
        <v>152</v>
      </c>
      <c r="C115" s="12" t="s">
        <v>153</v>
      </c>
      <c r="D115" s="11">
        <v>45000</v>
      </c>
      <c r="E115" s="11">
        <v>45000</v>
      </c>
      <c r="F115" s="11">
        <v>45000</v>
      </c>
    </row>
    <row r="116" spans="1:6" ht="63" x14ac:dyDescent="0.2">
      <c r="A116" s="6" t="s">
        <v>3</v>
      </c>
      <c r="B116" s="6" t="s">
        <v>156</v>
      </c>
      <c r="C116" s="8" t="s">
        <v>157</v>
      </c>
      <c r="D116" s="9">
        <f>D117</f>
        <v>415000</v>
      </c>
      <c r="E116" s="9">
        <f t="shared" ref="E116:F116" si="52">E117</f>
        <v>371300</v>
      </c>
      <c r="F116" s="9">
        <f t="shared" si="52"/>
        <v>371300</v>
      </c>
    </row>
    <row r="117" spans="1:6" ht="94.5" x14ac:dyDescent="0.2">
      <c r="A117" s="6" t="s">
        <v>3</v>
      </c>
      <c r="B117" s="6" t="s">
        <v>158</v>
      </c>
      <c r="C117" s="13" t="s">
        <v>159</v>
      </c>
      <c r="D117" s="9">
        <f>D118+D119</f>
        <v>415000</v>
      </c>
      <c r="E117" s="9">
        <f t="shared" ref="E117:F117" si="53">E118+E119</f>
        <v>371300</v>
      </c>
      <c r="F117" s="9">
        <f t="shared" si="53"/>
        <v>371300</v>
      </c>
    </row>
    <row r="118" spans="1:6" ht="94.5" x14ac:dyDescent="0.2">
      <c r="A118" s="3" t="s">
        <v>154</v>
      </c>
      <c r="B118" s="3" t="s">
        <v>158</v>
      </c>
      <c r="C118" s="12" t="s">
        <v>159</v>
      </c>
      <c r="D118" s="11">
        <v>25000</v>
      </c>
      <c r="E118" s="11">
        <v>25000</v>
      </c>
      <c r="F118" s="11">
        <v>25000</v>
      </c>
    </row>
    <row r="119" spans="1:6" ht="94.5" x14ac:dyDescent="0.2">
      <c r="A119" s="3" t="s">
        <v>155</v>
      </c>
      <c r="B119" s="3" t="s">
        <v>158</v>
      </c>
      <c r="C119" s="12" t="s">
        <v>159</v>
      </c>
      <c r="D119" s="11">
        <v>390000</v>
      </c>
      <c r="E119" s="11">
        <v>346300</v>
      </c>
      <c r="F119" s="11">
        <v>346300</v>
      </c>
    </row>
    <row r="120" spans="1:6" ht="47.25" x14ac:dyDescent="0.2">
      <c r="A120" s="6" t="s">
        <v>3</v>
      </c>
      <c r="B120" s="6" t="s">
        <v>160</v>
      </c>
      <c r="C120" s="8" t="s">
        <v>161</v>
      </c>
      <c r="D120" s="9">
        <f>D121</f>
        <v>67000</v>
      </c>
      <c r="E120" s="9">
        <f t="shared" ref="E120:F120" si="54">E121</f>
        <v>55000</v>
      </c>
      <c r="F120" s="9">
        <f t="shared" si="54"/>
        <v>55000</v>
      </c>
    </row>
    <row r="121" spans="1:6" ht="63" x14ac:dyDescent="0.2">
      <c r="A121" s="6" t="s">
        <v>3</v>
      </c>
      <c r="B121" s="6" t="s">
        <v>162</v>
      </c>
      <c r="C121" s="13" t="s">
        <v>163</v>
      </c>
      <c r="D121" s="9">
        <f>D122+D123</f>
        <v>67000</v>
      </c>
      <c r="E121" s="9">
        <f t="shared" ref="E121:F121" si="55">E122+E123</f>
        <v>55000</v>
      </c>
      <c r="F121" s="9">
        <f t="shared" si="55"/>
        <v>55000</v>
      </c>
    </row>
    <row r="122" spans="1:6" ht="63" x14ac:dyDescent="0.2">
      <c r="A122" s="3" t="s">
        <v>154</v>
      </c>
      <c r="B122" s="3" t="s">
        <v>162</v>
      </c>
      <c r="C122" s="12" t="s">
        <v>163</v>
      </c>
      <c r="D122" s="11">
        <v>5000</v>
      </c>
      <c r="E122" s="11">
        <v>5000</v>
      </c>
      <c r="F122" s="11">
        <v>5000</v>
      </c>
    </row>
    <row r="123" spans="1:6" ht="63" x14ac:dyDescent="0.2">
      <c r="A123" s="3" t="s">
        <v>155</v>
      </c>
      <c r="B123" s="3" t="s">
        <v>162</v>
      </c>
      <c r="C123" s="12" t="s">
        <v>163</v>
      </c>
      <c r="D123" s="11">
        <v>62000</v>
      </c>
      <c r="E123" s="11">
        <v>50000</v>
      </c>
      <c r="F123" s="11">
        <v>50000</v>
      </c>
    </row>
    <row r="124" spans="1:6" ht="63" x14ac:dyDescent="0.2">
      <c r="A124" s="6" t="s">
        <v>155</v>
      </c>
      <c r="B124" s="6" t="s">
        <v>164</v>
      </c>
      <c r="C124" s="8" t="s">
        <v>322</v>
      </c>
      <c r="D124" s="9">
        <f>D125</f>
        <v>50000</v>
      </c>
      <c r="E124" s="9">
        <f t="shared" ref="E124:F124" si="56">E125</f>
        <v>50000</v>
      </c>
      <c r="F124" s="9">
        <f t="shared" si="56"/>
        <v>50000</v>
      </c>
    </row>
    <row r="125" spans="1:6" ht="78.75" x14ac:dyDescent="0.2">
      <c r="A125" s="3" t="s">
        <v>155</v>
      </c>
      <c r="B125" s="3" t="s">
        <v>165</v>
      </c>
      <c r="C125" s="12" t="s">
        <v>323</v>
      </c>
      <c r="D125" s="11">
        <v>50000</v>
      </c>
      <c r="E125" s="11">
        <v>50000</v>
      </c>
      <c r="F125" s="11">
        <v>50000</v>
      </c>
    </row>
    <row r="126" spans="1:6" ht="63" x14ac:dyDescent="0.2">
      <c r="A126" s="6" t="s">
        <v>155</v>
      </c>
      <c r="B126" s="6" t="s">
        <v>166</v>
      </c>
      <c r="C126" s="8" t="s">
        <v>167</v>
      </c>
      <c r="D126" s="9">
        <f>D127</f>
        <v>180000</v>
      </c>
      <c r="E126" s="9">
        <f t="shared" ref="E126:F126" si="57">E127</f>
        <v>160000</v>
      </c>
      <c r="F126" s="9">
        <f t="shared" si="57"/>
        <v>160000</v>
      </c>
    </row>
    <row r="127" spans="1:6" ht="78.75" x14ac:dyDescent="0.2">
      <c r="A127" s="3" t="s">
        <v>155</v>
      </c>
      <c r="B127" s="3" t="s">
        <v>168</v>
      </c>
      <c r="C127" s="12" t="s">
        <v>169</v>
      </c>
      <c r="D127" s="11">
        <v>180000</v>
      </c>
      <c r="E127" s="11">
        <v>160000</v>
      </c>
      <c r="F127" s="11">
        <v>160000</v>
      </c>
    </row>
    <row r="128" spans="1:6" ht="78.75" x14ac:dyDescent="0.2">
      <c r="A128" s="6" t="s">
        <v>155</v>
      </c>
      <c r="B128" s="6" t="s">
        <v>170</v>
      </c>
      <c r="C128" s="8" t="s">
        <v>324</v>
      </c>
      <c r="D128" s="9">
        <f>D129</f>
        <v>25000</v>
      </c>
      <c r="E128" s="9">
        <f t="shared" ref="E128:F128" si="58">E129</f>
        <v>25000</v>
      </c>
      <c r="F128" s="9">
        <f t="shared" si="58"/>
        <v>25000</v>
      </c>
    </row>
    <row r="129" spans="1:6" ht="110.25" x14ac:dyDescent="0.2">
      <c r="A129" s="3" t="s">
        <v>155</v>
      </c>
      <c r="B129" s="3" t="s">
        <v>171</v>
      </c>
      <c r="C129" s="12" t="s">
        <v>325</v>
      </c>
      <c r="D129" s="17">
        <v>25000</v>
      </c>
      <c r="E129" s="17">
        <v>25000</v>
      </c>
      <c r="F129" s="17">
        <v>25000</v>
      </c>
    </row>
    <row r="130" spans="1:6" ht="47.25" x14ac:dyDescent="0.2">
      <c r="A130" s="6" t="s">
        <v>155</v>
      </c>
      <c r="B130" s="6" t="s">
        <v>172</v>
      </c>
      <c r="C130" s="8" t="s">
        <v>173</v>
      </c>
      <c r="D130" s="9">
        <f>D131</f>
        <v>5000</v>
      </c>
      <c r="E130" s="9">
        <f t="shared" ref="E130:F130" si="59">E131</f>
        <v>5000</v>
      </c>
      <c r="F130" s="9">
        <f t="shared" si="59"/>
        <v>5000</v>
      </c>
    </row>
    <row r="131" spans="1:6" ht="78.75" x14ac:dyDescent="0.2">
      <c r="A131" s="3" t="s">
        <v>155</v>
      </c>
      <c r="B131" s="3" t="s">
        <v>174</v>
      </c>
      <c r="C131" s="12" t="s">
        <v>175</v>
      </c>
      <c r="D131" s="17">
        <v>5000</v>
      </c>
      <c r="E131" s="17">
        <v>5000</v>
      </c>
      <c r="F131" s="17">
        <v>5000</v>
      </c>
    </row>
    <row r="132" spans="1:6" ht="47.25" x14ac:dyDescent="0.2">
      <c r="A132" s="6" t="s">
        <v>155</v>
      </c>
      <c r="B132" s="6" t="s">
        <v>176</v>
      </c>
      <c r="C132" s="8" t="s">
        <v>177</v>
      </c>
      <c r="D132" s="9">
        <f>D133</f>
        <v>72000</v>
      </c>
      <c r="E132" s="9">
        <f t="shared" ref="E132:F132" si="60">E133</f>
        <v>72000</v>
      </c>
      <c r="F132" s="9">
        <f t="shared" si="60"/>
        <v>72000</v>
      </c>
    </row>
    <row r="133" spans="1:6" ht="63" x14ac:dyDescent="0.2">
      <c r="A133" s="3" t="s">
        <v>155</v>
      </c>
      <c r="B133" s="3" t="s">
        <v>178</v>
      </c>
      <c r="C133" s="12" t="s">
        <v>179</v>
      </c>
      <c r="D133" s="11">
        <v>72000</v>
      </c>
      <c r="E133" s="11">
        <v>72000</v>
      </c>
      <c r="F133" s="11">
        <v>72000</v>
      </c>
    </row>
    <row r="134" spans="1:6" ht="63" x14ac:dyDescent="0.2">
      <c r="A134" s="6" t="s">
        <v>3</v>
      </c>
      <c r="B134" s="6" t="s">
        <v>180</v>
      </c>
      <c r="C134" s="8" t="s">
        <v>181</v>
      </c>
      <c r="D134" s="9">
        <f>D135</f>
        <v>881400</v>
      </c>
      <c r="E134" s="9">
        <f t="shared" ref="E134:F134" si="61">E135</f>
        <v>881400</v>
      </c>
      <c r="F134" s="9">
        <f t="shared" si="61"/>
        <v>881400</v>
      </c>
    </row>
    <row r="135" spans="1:6" ht="78.75" x14ac:dyDescent="0.2">
      <c r="A135" s="6" t="s">
        <v>3</v>
      </c>
      <c r="B135" s="6" t="s">
        <v>182</v>
      </c>
      <c r="C135" s="13" t="s">
        <v>183</v>
      </c>
      <c r="D135" s="9">
        <f>D136+D137</f>
        <v>881400</v>
      </c>
      <c r="E135" s="9">
        <f t="shared" ref="E135:F135" si="62">E136+E137</f>
        <v>881400</v>
      </c>
      <c r="F135" s="9">
        <f t="shared" si="62"/>
        <v>881400</v>
      </c>
    </row>
    <row r="136" spans="1:6" ht="78.75" x14ac:dyDescent="0.2">
      <c r="A136" s="3" t="s">
        <v>154</v>
      </c>
      <c r="B136" s="3" t="s">
        <v>182</v>
      </c>
      <c r="C136" s="12" t="s">
        <v>183</v>
      </c>
      <c r="D136" s="11">
        <v>50000</v>
      </c>
      <c r="E136" s="11">
        <v>50000</v>
      </c>
      <c r="F136" s="11">
        <v>50000</v>
      </c>
    </row>
    <row r="137" spans="1:6" ht="78.75" x14ac:dyDescent="0.2">
      <c r="A137" s="3" t="s">
        <v>155</v>
      </c>
      <c r="B137" s="3" t="s">
        <v>182</v>
      </c>
      <c r="C137" s="12" t="s">
        <v>183</v>
      </c>
      <c r="D137" s="11">
        <v>831400</v>
      </c>
      <c r="E137" s="11">
        <v>831400</v>
      </c>
      <c r="F137" s="11">
        <v>831400</v>
      </c>
    </row>
    <row r="138" spans="1:6" ht="31.5" x14ac:dyDescent="0.2">
      <c r="A138" s="6" t="s">
        <v>98</v>
      </c>
      <c r="B138" s="6" t="s">
        <v>184</v>
      </c>
      <c r="C138" s="8" t="s">
        <v>185</v>
      </c>
      <c r="D138" s="9">
        <v>100000</v>
      </c>
      <c r="E138" s="9">
        <v>100000</v>
      </c>
      <c r="F138" s="9">
        <v>100000</v>
      </c>
    </row>
    <row r="139" spans="1:6" ht="47.25" x14ac:dyDescent="0.2">
      <c r="A139" s="3" t="s">
        <v>98</v>
      </c>
      <c r="B139" s="3" t="s">
        <v>186</v>
      </c>
      <c r="C139" s="10" t="s">
        <v>187</v>
      </c>
      <c r="D139" s="11">
        <v>100000</v>
      </c>
      <c r="E139" s="11">
        <v>100000</v>
      </c>
      <c r="F139" s="11">
        <v>100000</v>
      </c>
    </row>
    <row r="140" spans="1:6" ht="94.5" x14ac:dyDescent="0.2">
      <c r="A140" s="6" t="s">
        <v>3</v>
      </c>
      <c r="B140" s="6" t="s">
        <v>188</v>
      </c>
      <c r="C140" s="13" t="s">
        <v>189</v>
      </c>
      <c r="D140" s="9">
        <f>D141</f>
        <v>998900</v>
      </c>
      <c r="E140" s="9">
        <f t="shared" ref="E140:F140" si="63">E141</f>
        <v>998900</v>
      </c>
      <c r="F140" s="9">
        <f t="shared" si="63"/>
        <v>998900</v>
      </c>
    </row>
    <row r="141" spans="1:6" ht="78.75" x14ac:dyDescent="0.2">
      <c r="A141" s="6" t="s">
        <v>3</v>
      </c>
      <c r="B141" s="6" t="s">
        <v>190</v>
      </c>
      <c r="C141" s="13" t="s">
        <v>191</v>
      </c>
      <c r="D141" s="9">
        <f>D142</f>
        <v>998900</v>
      </c>
      <c r="E141" s="9">
        <f t="shared" ref="E141:F141" si="64">E142</f>
        <v>998900</v>
      </c>
      <c r="F141" s="9">
        <f t="shared" si="64"/>
        <v>998900</v>
      </c>
    </row>
    <row r="142" spans="1:6" ht="63" x14ac:dyDescent="0.2">
      <c r="A142" s="6" t="s">
        <v>3</v>
      </c>
      <c r="B142" s="6" t="s">
        <v>192</v>
      </c>
      <c r="C142" s="8" t="s">
        <v>326</v>
      </c>
      <c r="D142" s="9">
        <f>D143+D144</f>
        <v>998900</v>
      </c>
      <c r="E142" s="9">
        <f t="shared" ref="E142:F142" si="65">E143+E144</f>
        <v>998900</v>
      </c>
      <c r="F142" s="9">
        <f t="shared" si="65"/>
        <v>998900</v>
      </c>
    </row>
    <row r="143" spans="1:6" ht="63" x14ac:dyDescent="0.2">
      <c r="A143" s="3" t="s">
        <v>80</v>
      </c>
      <c r="B143" s="3" t="s">
        <v>192</v>
      </c>
      <c r="C143" s="10" t="s">
        <v>326</v>
      </c>
      <c r="D143" s="11">
        <v>484100</v>
      </c>
      <c r="E143" s="11">
        <v>484100</v>
      </c>
      <c r="F143" s="11">
        <v>484100</v>
      </c>
    </row>
    <row r="144" spans="1:6" ht="63" x14ac:dyDescent="0.2">
      <c r="A144" s="3" t="s">
        <v>85</v>
      </c>
      <c r="B144" s="3" t="s">
        <v>192</v>
      </c>
      <c r="C144" s="10" t="s">
        <v>326</v>
      </c>
      <c r="D144" s="11">
        <v>514800</v>
      </c>
      <c r="E144" s="11">
        <v>514800</v>
      </c>
      <c r="F144" s="11">
        <v>514800</v>
      </c>
    </row>
    <row r="145" spans="1:6" ht="15.75" x14ac:dyDescent="0.2">
      <c r="A145" s="6" t="s">
        <v>80</v>
      </c>
      <c r="B145" s="6" t="s">
        <v>351</v>
      </c>
      <c r="C145" s="8" t="s">
        <v>352</v>
      </c>
      <c r="D145" s="9">
        <f>D146</f>
        <v>67800</v>
      </c>
      <c r="E145" s="9">
        <f t="shared" ref="E145:F145" si="66">E146</f>
        <v>67800</v>
      </c>
      <c r="F145" s="9">
        <f t="shared" si="66"/>
        <v>67800</v>
      </c>
    </row>
    <row r="146" spans="1:6" ht="31.5" x14ac:dyDescent="0.2">
      <c r="A146" s="6" t="s">
        <v>80</v>
      </c>
      <c r="B146" s="6" t="s">
        <v>193</v>
      </c>
      <c r="C146" s="8" t="s">
        <v>194</v>
      </c>
      <c r="D146" s="9">
        <v>67800</v>
      </c>
      <c r="E146" s="9">
        <v>67800</v>
      </c>
      <c r="F146" s="9">
        <v>67800</v>
      </c>
    </row>
    <row r="147" spans="1:6" ht="47.25" x14ac:dyDescent="0.2">
      <c r="A147" s="3" t="s">
        <v>80</v>
      </c>
      <c r="B147" s="3" t="s">
        <v>195</v>
      </c>
      <c r="C147" s="10" t="s">
        <v>327</v>
      </c>
      <c r="D147" s="11">
        <v>67800</v>
      </c>
      <c r="E147" s="11">
        <v>67800</v>
      </c>
      <c r="F147" s="11">
        <v>67800</v>
      </c>
    </row>
    <row r="148" spans="1:6" ht="15.75" x14ac:dyDescent="0.2">
      <c r="A148" s="6" t="s">
        <v>3</v>
      </c>
      <c r="B148" s="6" t="s">
        <v>196</v>
      </c>
      <c r="C148" s="8" t="s">
        <v>197</v>
      </c>
      <c r="D148" s="9">
        <f>D149+D222+D227+D232</f>
        <v>2660762342.3699994</v>
      </c>
      <c r="E148" s="9">
        <f>E149+E222</f>
        <v>2384890261.46</v>
      </c>
      <c r="F148" s="9">
        <f>F149+F222</f>
        <v>2375043921.8900003</v>
      </c>
    </row>
    <row r="149" spans="1:6" ht="31.5" x14ac:dyDescent="0.2">
      <c r="A149" s="6" t="s">
        <v>198</v>
      </c>
      <c r="B149" s="6" t="s">
        <v>199</v>
      </c>
      <c r="C149" s="8" t="s">
        <v>200</v>
      </c>
      <c r="D149" s="9">
        <f>D150+D161+D182+D208</f>
        <v>2664747299.3899999</v>
      </c>
      <c r="E149" s="9">
        <f t="shared" ref="E149:F149" si="67">E150+E161+E182+E208</f>
        <v>2210973461.46</v>
      </c>
      <c r="F149" s="9">
        <f t="shared" si="67"/>
        <v>2209432821.8900003</v>
      </c>
    </row>
    <row r="150" spans="1:6" ht="15.75" x14ac:dyDescent="0.2">
      <c r="A150" s="6" t="s">
        <v>198</v>
      </c>
      <c r="B150" s="6" t="s">
        <v>201</v>
      </c>
      <c r="C150" s="8" t="s">
        <v>202</v>
      </c>
      <c r="D150" s="9">
        <f>D151+D153+D155+D157</f>
        <v>1396375800</v>
      </c>
      <c r="E150" s="9">
        <f t="shared" ref="E150" si="68">E151+E153+E155+E157</f>
        <v>981072000</v>
      </c>
      <c r="F150" s="9">
        <f>F151+F153+F155+F157</f>
        <v>999007000</v>
      </c>
    </row>
    <row r="151" spans="1:6" ht="15.75" x14ac:dyDescent="0.2">
      <c r="A151" s="6" t="s">
        <v>198</v>
      </c>
      <c r="B151" s="6" t="s">
        <v>203</v>
      </c>
      <c r="C151" s="8" t="s">
        <v>204</v>
      </c>
      <c r="D151" s="9">
        <f>D152</f>
        <v>72636600</v>
      </c>
      <c r="E151" s="9">
        <f t="shared" ref="E151" si="69">E152</f>
        <v>58109300</v>
      </c>
      <c r="F151" s="9">
        <f>F152</f>
        <v>58109300</v>
      </c>
    </row>
    <row r="152" spans="1:6" ht="31.5" x14ac:dyDescent="0.2">
      <c r="A152" s="3" t="s">
        <v>198</v>
      </c>
      <c r="B152" s="3" t="s">
        <v>205</v>
      </c>
      <c r="C152" s="10" t="s">
        <v>206</v>
      </c>
      <c r="D152" s="11">
        <v>72636600</v>
      </c>
      <c r="E152" s="11">
        <v>58109300</v>
      </c>
      <c r="F152" s="11">
        <v>58109300</v>
      </c>
    </row>
    <row r="153" spans="1:6" ht="31.5" x14ac:dyDescent="0.2">
      <c r="A153" s="6" t="s">
        <v>198</v>
      </c>
      <c r="B153" s="6" t="s">
        <v>207</v>
      </c>
      <c r="C153" s="8" t="s">
        <v>208</v>
      </c>
      <c r="D153" s="9">
        <f>D154</f>
        <v>268837400</v>
      </c>
      <c r="E153" s="9">
        <f t="shared" ref="E153:F153" si="70">E154</f>
        <v>268837400</v>
      </c>
      <c r="F153" s="9">
        <f t="shared" si="70"/>
        <v>268837400</v>
      </c>
    </row>
    <row r="154" spans="1:6" ht="31.5" x14ac:dyDescent="0.2">
      <c r="A154" s="3" t="s">
        <v>198</v>
      </c>
      <c r="B154" s="3" t="s">
        <v>209</v>
      </c>
      <c r="C154" s="10" t="s">
        <v>210</v>
      </c>
      <c r="D154" s="11">
        <v>268837400</v>
      </c>
      <c r="E154" s="11">
        <v>268837400</v>
      </c>
      <c r="F154" s="11">
        <v>268837400</v>
      </c>
    </row>
    <row r="155" spans="1:6" ht="51.75" customHeight="1" x14ac:dyDescent="0.2">
      <c r="A155" s="6" t="s">
        <v>198</v>
      </c>
      <c r="B155" s="6" t="s">
        <v>211</v>
      </c>
      <c r="C155" s="8" t="s">
        <v>212</v>
      </c>
      <c r="D155" s="9">
        <f>D156</f>
        <v>723151000</v>
      </c>
      <c r="E155" s="9">
        <f>E156</f>
        <v>488271000</v>
      </c>
      <c r="F155" s="9">
        <f>F156</f>
        <v>506206000</v>
      </c>
    </row>
    <row r="156" spans="1:6" ht="47.25" x14ac:dyDescent="0.2">
      <c r="A156" s="3" t="s">
        <v>198</v>
      </c>
      <c r="B156" s="3" t="s">
        <v>213</v>
      </c>
      <c r="C156" s="10" t="s">
        <v>214</v>
      </c>
      <c r="D156" s="11">
        <v>723151000</v>
      </c>
      <c r="E156" s="11">
        <v>488271000</v>
      </c>
      <c r="F156" s="11">
        <v>506206000</v>
      </c>
    </row>
    <row r="157" spans="1:6" ht="15.75" x14ac:dyDescent="0.2">
      <c r="A157" s="6" t="s">
        <v>198</v>
      </c>
      <c r="B157" s="6" t="s">
        <v>215</v>
      </c>
      <c r="C157" s="8" t="s">
        <v>216</v>
      </c>
      <c r="D157" s="9">
        <f>D158</f>
        <v>331750800</v>
      </c>
      <c r="E157" s="9">
        <f t="shared" ref="E157:F157" si="71">E158</f>
        <v>165854300</v>
      </c>
      <c r="F157" s="9">
        <f t="shared" si="71"/>
        <v>165854300</v>
      </c>
    </row>
    <row r="158" spans="1:6" ht="15.75" x14ac:dyDescent="0.2">
      <c r="A158" s="6" t="s">
        <v>198</v>
      </c>
      <c r="B158" s="6" t="s">
        <v>217</v>
      </c>
      <c r="C158" s="8" t="s">
        <v>218</v>
      </c>
      <c r="D158" s="9">
        <f>D159+D160</f>
        <v>331750800</v>
      </c>
      <c r="E158" s="9">
        <f t="shared" ref="E158:F158" si="72">E159+E160</f>
        <v>165854300</v>
      </c>
      <c r="F158" s="9">
        <f t="shared" si="72"/>
        <v>165854300</v>
      </c>
    </row>
    <row r="159" spans="1:6" ht="110.25" x14ac:dyDescent="0.2">
      <c r="A159" s="3" t="s">
        <v>198</v>
      </c>
      <c r="B159" s="3" t="s">
        <v>219</v>
      </c>
      <c r="C159" s="12" t="s">
        <v>308</v>
      </c>
      <c r="D159" s="11">
        <v>165854300</v>
      </c>
      <c r="E159" s="11">
        <v>165854300</v>
      </c>
      <c r="F159" s="11">
        <v>165854300</v>
      </c>
    </row>
    <row r="160" spans="1:6" ht="63" x14ac:dyDescent="0.2">
      <c r="A160" s="3" t="s">
        <v>198</v>
      </c>
      <c r="B160" s="3" t="s">
        <v>358</v>
      </c>
      <c r="C160" s="12" t="s">
        <v>359</v>
      </c>
      <c r="D160" s="11">
        <v>165896500</v>
      </c>
      <c r="E160" s="11">
        <v>0</v>
      </c>
      <c r="F160" s="11">
        <v>0</v>
      </c>
    </row>
    <row r="161" spans="1:6" ht="31.5" x14ac:dyDescent="0.2">
      <c r="A161" s="6" t="s">
        <v>198</v>
      </c>
      <c r="B161" s="6" t="s">
        <v>220</v>
      </c>
      <c r="C161" s="8" t="s">
        <v>221</v>
      </c>
      <c r="D161" s="9">
        <f>D162+D166+D168+D170+D172+D164</f>
        <v>110758529.49000001</v>
      </c>
      <c r="E161" s="9">
        <f t="shared" ref="E161:F161" si="73">E162+E166+E168+E170+E172+E164</f>
        <v>97936161.459999993</v>
      </c>
      <c r="F161" s="9">
        <f t="shared" si="73"/>
        <v>79717221.890000001</v>
      </c>
    </row>
    <row r="162" spans="1:6" ht="47.25" x14ac:dyDescent="0.2">
      <c r="A162" s="6" t="s">
        <v>198</v>
      </c>
      <c r="B162" s="6" t="s">
        <v>222</v>
      </c>
      <c r="C162" s="13" t="s">
        <v>223</v>
      </c>
      <c r="D162" s="9">
        <f>D163</f>
        <v>30686600</v>
      </c>
      <c r="E162" s="9">
        <f>E163</f>
        <v>28436200</v>
      </c>
      <c r="F162" s="9">
        <f>F163</f>
        <v>27413300</v>
      </c>
    </row>
    <row r="163" spans="1:6" ht="47.25" x14ac:dyDescent="0.2">
      <c r="A163" s="3" t="s">
        <v>198</v>
      </c>
      <c r="B163" s="3" t="s">
        <v>224</v>
      </c>
      <c r="C163" s="12" t="s">
        <v>225</v>
      </c>
      <c r="D163" s="11">
        <v>30686600</v>
      </c>
      <c r="E163" s="11">
        <v>28436200</v>
      </c>
      <c r="F163" s="11">
        <v>27413300</v>
      </c>
    </row>
    <row r="164" spans="1:6" ht="31.5" x14ac:dyDescent="0.2">
      <c r="A164" s="23" t="s">
        <v>198</v>
      </c>
      <c r="B164" s="23" t="s">
        <v>360</v>
      </c>
      <c r="C164" s="13" t="s">
        <v>361</v>
      </c>
      <c r="D164" s="9">
        <f>D165</f>
        <v>2712910.4</v>
      </c>
      <c r="E164" s="9">
        <f>E165</f>
        <v>4360018.58</v>
      </c>
      <c r="F164" s="9">
        <f>F165</f>
        <v>4400437.6399999997</v>
      </c>
    </row>
    <row r="165" spans="1:6" ht="31.5" x14ac:dyDescent="0.2">
      <c r="A165" s="3" t="s">
        <v>198</v>
      </c>
      <c r="B165" s="3" t="s">
        <v>362</v>
      </c>
      <c r="C165" s="12" t="s">
        <v>363</v>
      </c>
      <c r="D165" s="17">
        <v>2712910.4</v>
      </c>
      <c r="E165" s="17">
        <v>4360018.58</v>
      </c>
      <c r="F165" s="17">
        <v>4400437.6399999997</v>
      </c>
    </row>
    <row r="166" spans="1:6" ht="15.75" x14ac:dyDescent="0.2">
      <c r="A166" s="6" t="s">
        <v>198</v>
      </c>
      <c r="B166" s="6" t="s">
        <v>226</v>
      </c>
      <c r="C166" s="8" t="s">
        <v>227</v>
      </c>
      <c r="D166" s="9">
        <f>D167</f>
        <v>56400</v>
      </c>
      <c r="E166" s="9">
        <f t="shared" ref="E166:F166" si="74">E167</f>
        <v>57300</v>
      </c>
      <c r="F166" s="9">
        <f t="shared" si="74"/>
        <v>52700</v>
      </c>
    </row>
    <row r="167" spans="1:6" ht="15.75" x14ac:dyDescent="0.2">
      <c r="A167" s="3" t="s">
        <v>198</v>
      </c>
      <c r="B167" s="3" t="s">
        <v>228</v>
      </c>
      <c r="C167" s="10" t="s">
        <v>229</v>
      </c>
      <c r="D167" s="11">
        <v>56400</v>
      </c>
      <c r="E167" s="11">
        <v>57300</v>
      </c>
      <c r="F167" s="11">
        <v>52700</v>
      </c>
    </row>
    <row r="168" spans="1:6" ht="31.5" x14ac:dyDescent="0.2">
      <c r="A168" s="6" t="s">
        <v>198</v>
      </c>
      <c r="B168" s="6" t="s">
        <v>230</v>
      </c>
      <c r="C168" s="8" t="s">
        <v>231</v>
      </c>
      <c r="D168" s="9">
        <f>D169</f>
        <v>26991319.09</v>
      </c>
      <c r="E168" s="9">
        <f t="shared" ref="E168:F168" si="75">E169</f>
        <v>27716242.879999999</v>
      </c>
      <c r="F168" s="9">
        <f t="shared" si="75"/>
        <v>26611384.25</v>
      </c>
    </row>
    <row r="169" spans="1:6" ht="31.5" x14ac:dyDescent="0.2">
      <c r="A169" s="3" t="s">
        <v>198</v>
      </c>
      <c r="B169" s="3" t="s">
        <v>232</v>
      </c>
      <c r="C169" s="10" t="s">
        <v>233</v>
      </c>
      <c r="D169" s="11">
        <v>26991319.09</v>
      </c>
      <c r="E169" s="11">
        <v>27716242.879999999</v>
      </c>
      <c r="F169" s="11">
        <v>26611384.25</v>
      </c>
    </row>
    <row r="170" spans="1:6" ht="31.5" x14ac:dyDescent="0.2">
      <c r="A170" s="16" t="s">
        <v>198</v>
      </c>
      <c r="B170" s="16" t="s">
        <v>328</v>
      </c>
      <c r="C170" s="8" t="s">
        <v>329</v>
      </c>
      <c r="D170" s="9">
        <f>D171</f>
        <v>0</v>
      </c>
      <c r="E170" s="9">
        <f t="shared" ref="E170:F170" si="76">E171</f>
        <v>16127000</v>
      </c>
      <c r="F170" s="9">
        <f t="shared" si="76"/>
        <v>0</v>
      </c>
    </row>
    <row r="171" spans="1:6" ht="31.5" x14ac:dyDescent="0.2">
      <c r="A171" s="3" t="s">
        <v>198</v>
      </c>
      <c r="B171" s="3" t="s">
        <v>330</v>
      </c>
      <c r="C171" s="10" t="s">
        <v>331</v>
      </c>
      <c r="D171" s="11">
        <v>0</v>
      </c>
      <c r="E171" s="11">
        <v>16127000</v>
      </c>
      <c r="F171" s="11">
        <v>0</v>
      </c>
    </row>
    <row r="172" spans="1:6" ht="15.75" x14ac:dyDescent="0.2">
      <c r="A172" s="6" t="s">
        <v>198</v>
      </c>
      <c r="B172" s="6" t="s">
        <v>234</v>
      </c>
      <c r="C172" s="8" t="s">
        <v>235</v>
      </c>
      <c r="D172" s="9">
        <f>D173</f>
        <v>50311300</v>
      </c>
      <c r="E172" s="9">
        <f t="shared" ref="E172:F172" si="77">E173</f>
        <v>21239400</v>
      </c>
      <c r="F172" s="9">
        <f t="shared" si="77"/>
        <v>21239400</v>
      </c>
    </row>
    <row r="173" spans="1:6" ht="15.75" x14ac:dyDescent="0.2">
      <c r="A173" s="6" t="s">
        <v>198</v>
      </c>
      <c r="B173" s="6" t="s">
        <v>236</v>
      </c>
      <c r="C173" s="8" t="s">
        <v>237</v>
      </c>
      <c r="D173" s="9">
        <f>SUM(D174:D181)</f>
        <v>50311300</v>
      </c>
      <c r="E173" s="9">
        <f t="shared" ref="E173:F173" si="78">SUM(E174:E181)</f>
        <v>21239400</v>
      </c>
      <c r="F173" s="9">
        <f t="shared" si="78"/>
        <v>21239400</v>
      </c>
    </row>
    <row r="174" spans="1:6" ht="157.5" x14ac:dyDescent="0.2">
      <c r="A174" s="3" t="s">
        <v>198</v>
      </c>
      <c r="B174" s="3" t="s">
        <v>238</v>
      </c>
      <c r="C174" s="12" t="s">
        <v>332</v>
      </c>
      <c r="D174" s="11">
        <v>64300</v>
      </c>
      <c r="E174" s="11">
        <v>64300</v>
      </c>
      <c r="F174" s="11">
        <v>64300</v>
      </c>
    </row>
    <row r="175" spans="1:6" ht="63" x14ac:dyDescent="0.2">
      <c r="A175" s="3" t="s">
        <v>198</v>
      </c>
      <c r="B175" s="3" t="s">
        <v>239</v>
      </c>
      <c r="C175" s="10" t="s">
        <v>333</v>
      </c>
      <c r="D175" s="11">
        <v>1101900</v>
      </c>
      <c r="E175" s="11">
        <v>1101900</v>
      </c>
      <c r="F175" s="11">
        <v>1101900</v>
      </c>
    </row>
    <row r="176" spans="1:6" ht="68.25" customHeight="1" x14ac:dyDescent="0.2">
      <c r="A176" s="3" t="s">
        <v>198</v>
      </c>
      <c r="B176" s="3" t="s">
        <v>240</v>
      </c>
      <c r="C176" s="12" t="s">
        <v>334</v>
      </c>
      <c r="D176" s="11">
        <v>70700</v>
      </c>
      <c r="E176" s="11">
        <v>70700</v>
      </c>
      <c r="F176" s="11">
        <v>70700</v>
      </c>
    </row>
    <row r="177" spans="1:6" ht="83.25" customHeight="1" x14ac:dyDescent="0.2">
      <c r="A177" s="3" t="s">
        <v>198</v>
      </c>
      <c r="B177" s="3" t="s">
        <v>241</v>
      </c>
      <c r="C177" s="12" t="s">
        <v>335</v>
      </c>
      <c r="D177" s="11">
        <v>4017000</v>
      </c>
      <c r="E177" s="11">
        <v>4017000</v>
      </c>
      <c r="F177" s="11">
        <v>4017000</v>
      </c>
    </row>
    <row r="178" spans="1:6" ht="102.75" customHeight="1" x14ac:dyDescent="0.2">
      <c r="A178" s="3" t="s">
        <v>198</v>
      </c>
      <c r="B178" s="3" t="s">
        <v>309</v>
      </c>
      <c r="C178" s="12" t="s">
        <v>310</v>
      </c>
      <c r="D178" s="11">
        <v>3002000</v>
      </c>
      <c r="E178" s="11">
        <v>3002000</v>
      </c>
      <c r="F178" s="11">
        <v>3002000</v>
      </c>
    </row>
    <row r="179" spans="1:6" ht="117" customHeight="1" x14ac:dyDescent="0.2">
      <c r="A179" s="3" t="s">
        <v>198</v>
      </c>
      <c r="B179" s="3" t="s">
        <v>336</v>
      </c>
      <c r="C179" s="12" t="s">
        <v>337</v>
      </c>
      <c r="D179" s="11">
        <v>12983500</v>
      </c>
      <c r="E179" s="11">
        <v>12983500</v>
      </c>
      <c r="F179" s="11">
        <v>12983500</v>
      </c>
    </row>
    <row r="180" spans="1:6" ht="117" customHeight="1" x14ac:dyDescent="0.2">
      <c r="A180" s="3" t="s">
        <v>198</v>
      </c>
      <c r="B180" s="3" t="s">
        <v>364</v>
      </c>
      <c r="C180" s="12" t="s">
        <v>365</v>
      </c>
      <c r="D180" s="11">
        <v>775000</v>
      </c>
      <c r="E180" s="11">
        <v>0</v>
      </c>
      <c r="F180" s="11">
        <v>0</v>
      </c>
    </row>
    <row r="181" spans="1:6" ht="117" customHeight="1" x14ac:dyDescent="0.2">
      <c r="A181" s="3" t="s">
        <v>198</v>
      </c>
      <c r="B181" s="3" t="s">
        <v>366</v>
      </c>
      <c r="C181" s="12" t="s">
        <v>367</v>
      </c>
      <c r="D181" s="11">
        <v>28296900</v>
      </c>
      <c r="E181" s="11">
        <v>0</v>
      </c>
      <c r="F181" s="11">
        <v>0</v>
      </c>
    </row>
    <row r="182" spans="1:6" ht="15.75" x14ac:dyDescent="0.2">
      <c r="A182" s="6" t="s">
        <v>198</v>
      </c>
      <c r="B182" s="6" t="s">
        <v>242</v>
      </c>
      <c r="C182" s="8" t="s">
        <v>243</v>
      </c>
      <c r="D182" s="9">
        <f>D183+D202+D206+D204</f>
        <v>1066798800</v>
      </c>
      <c r="E182" s="9">
        <f t="shared" ref="E182:F182" si="79">E183+E202+E206+E204</f>
        <v>1059829300</v>
      </c>
      <c r="F182" s="9">
        <f t="shared" si="79"/>
        <v>1058509400</v>
      </c>
    </row>
    <row r="183" spans="1:6" ht="31.5" x14ac:dyDescent="0.2">
      <c r="A183" s="6" t="s">
        <v>198</v>
      </c>
      <c r="B183" s="6" t="s">
        <v>244</v>
      </c>
      <c r="C183" s="8" t="s">
        <v>245</v>
      </c>
      <c r="D183" s="9">
        <f>D184</f>
        <v>1042319500</v>
      </c>
      <c r="E183" s="9">
        <f t="shared" ref="E183:F183" si="80">E184</f>
        <v>1035253600</v>
      </c>
      <c r="F183" s="9">
        <f t="shared" si="80"/>
        <v>1054582300</v>
      </c>
    </row>
    <row r="184" spans="1:6" ht="31.5" x14ac:dyDescent="0.2">
      <c r="A184" s="6" t="s">
        <v>198</v>
      </c>
      <c r="B184" s="6" t="s">
        <v>246</v>
      </c>
      <c r="C184" s="8" t="s">
        <v>247</v>
      </c>
      <c r="D184" s="9">
        <f>SUM(D185:D201)</f>
        <v>1042319500</v>
      </c>
      <c r="E184" s="9">
        <f t="shared" ref="E184:F184" si="81">SUM(E185:E201)</f>
        <v>1035253600</v>
      </c>
      <c r="F184" s="9">
        <f t="shared" si="81"/>
        <v>1054582300</v>
      </c>
    </row>
    <row r="185" spans="1:6" ht="110.25" x14ac:dyDescent="0.2">
      <c r="A185" s="3" t="s">
        <v>198</v>
      </c>
      <c r="B185" s="3" t="s">
        <v>248</v>
      </c>
      <c r="C185" s="12" t="s">
        <v>311</v>
      </c>
      <c r="D185" s="11">
        <v>1353700</v>
      </c>
      <c r="E185" s="11">
        <v>1353700</v>
      </c>
      <c r="F185" s="11">
        <v>1353700</v>
      </c>
    </row>
    <row r="186" spans="1:6" ht="228" customHeight="1" x14ac:dyDescent="0.2">
      <c r="A186" s="3" t="s">
        <v>198</v>
      </c>
      <c r="B186" s="3" t="s">
        <v>249</v>
      </c>
      <c r="C186" s="12" t="s">
        <v>319</v>
      </c>
      <c r="D186" s="11">
        <v>123569700</v>
      </c>
      <c r="E186" s="11">
        <v>123569700</v>
      </c>
      <c r="F186" s="11">
        <v>123569700</v>
      </c>
    </row>
    <row r="187" spans="1:6" ht="228" customHeight="1" x14ac:dyDescent="0.2">
      <c r="A187" s="3" t="s">
        <v>198</v>
      </c>
      <c r="B187" s="3" t="s">
        <v>250</v>
      </c>
      <c r="C187" s="21" t="s">
        <v>350</v>
      </c>
      <c r="D187" s="11">
        <v>111153400</v>
      </c>
      <c r="E187" s="11">
        <v>111153400</v>
      </c>
      <c r="F187" s="11">
        <v>111153400</v>
      </c>
    </row>
    <row r="188" spans="1:6" ht="94.5" x14ac:dyDescent="0.2">
      <c r="A188" s="3" t="s">
        <v>198</v>
      </c>
      <c r="B188" s="3" t="s">
        <v>251</v>
      </c>
      <c r="C188" s="12" t="s">
        <v>338</v>
      </c>
      <c r="D188" s="11">
        <v>262900</v>
      </c>
      <c r="E188" s="11">
        <v>262900</v>
      </c>
      <c r="F188" s="11">
        <v>262900</v>
      </c>
    </row>
    <row r="189" spans="1:6" ht="63" x14ac:dyDescent="0.2">
      <c r="A189" s="3" t="s">
        <v>198</v>
      </c>
      <c r="B189" s="3" t="s">
        <v>252</v>
      </c>
      <c r="C189" s="12" t="s">
        <v>253</v>
      </c>
      <c r="D189" s="11">
        <v>1362000</v>
      </c>
      <c r="E189" s="11">
        <v>1362000</v>
      </c>
      <c r="F189" s="11">
        <v>1362000</v>
      </c>
    </row>
    <row r="190" spans="1:6" ht="126" x14ac:dyDescent="0.2">
      <c r="A190" s="3" t="s">
        <v>198</v>
      </c>
      <c r="B190" s="3" t="s">
        <v>254</v>
      </c>
      <c r="C190" s="12" t="s">
        <v>339</v>
      </c>
      <c r="D190" s="11">
        <v>3538800</v>
      </c>
      <c r="E190" s="11">
        <v>1484400</v>
      </c>
      <c r="F190" s="11">
        <v>1484400</v>
      </c>
    </row>
    <row r="191" spans="1:6" ht="94.5" x14ac:dyDescent="0.2">
      <c r="A191" s="3" t="s">
        <v>198</v>
      </c>
      <c r="B191" s="3" t="s">
        <v>255</v>
      </c>
      <c r="C191" s="12" t="s">
        <v>312</v>
      </c>
      <c r="D191" s="11">
        <v>16300</v>
      </c>
      <c r="E191" s="11">
        <v>16300</v>
      </c>
      <c r="F191" s="11">
        <v>16300</v>
      </c>
    </row>
    <row r="192" spans="1:6" ht="126" x14ac:dyDescent="0.2">
      <c r="A192" s="3" t="s">
        <v>198</v>
      </c>
      <c r="B192" s="3" t="s">
        <v>256</v>
      </c>
      <c r="C192" s="12" t="s">
        <v>313</v>
      </c>
      <c r="D192" s="11">
        <v>9911800</v>
      </c>
      <c r="E192" s="11">
        <v>9911800</v>
      </c>
      <c r="F192" s="11">
        <v>9911800</v>
      </c>
    </row>
    <row r="193" spans="1:6" ht="178.5" customHeight="1" x14ac:dyDescent="0.2">
      <c r="A193" s="3" t="s">
        <v>198</v>
      </c>
      <c r="B193" s="3" t="s">
        <v>257</v>
      </c>
      <c r="C193" s="12" t="s">
        <v>314</v>
      </c>
      <c r="D193" s="11">
        <v>1760100</v>
      </c>
      <c r="E193" s="11">
        <v>1760100</v>
      </c>
      <c r="F193" s="11">
        <v>1760100</v>
      </c>
    </row>
    <row r="194" spans="1:6" ht="225.75" customHeight="1" x14ac:dyDescent="0.2">
      <c r="A194" s="3" t="s">
        <v>198</v>
      </c>
      <c r="B194" s="3" t="s">
        <v>258</v>
      </c>
      <c r="C194" s="12" t="s">
        <v>315</v>
      </c>
      <c r="D194" s="11">
        <v>443511300</v>
      </c>
      <c r="E194" s="11">
        <v>438500600</v>
      </c>
      <c r="F194" s="11">
        <v>438500600</v>
      </c>
    </row>
    <row r="195" spans="1:6" ht="145.5" customHeight="1" x14ac:dyDescent="0.2">
      <c r="A195" s="3" t="s">
        <v>198</v>
      </c>
      <c r="B195" s="3" t="s">
        <v>259</v>
      </c>
      <c r="C195" s="12" t="s">
        <v>316</v>
      </c>
      <c r="D195" s="11">
        <v>1308500</v>
      </c>
      <c r="E195" s="11">
        <v>1308500</v>
      </c>
      <c r="F195" s="11">
        <v>1308500</v>
      </c>
    </row>
    <row r="196" spans="1:6" ht="94.5" x14ac:dyDescent="0.2">
      <c r="A196" s="3" t="s">
        <v>198</v>
      </c>
      <c r="B196" s="3" t="s">
        <v>260</v>
      </c>
      <c r="C196" s="12" t="s">
        <v>340</v>
      </c>
      <c r="D196" s="11">
        <v>1310100</v>
      </c>
      <c r="E196" s="11">
        <v>1310100</v>
      </c>
      <c r="F196" s="11">
        <v>1310100</v>
      </c>
    </row>
    <row r="197" spans="1:6" ht="183" customHeight="1" x14ac:dyDescent="0.2">
      <c r="A197" s="3" t="s">
        <v>198</v>
      </c>
      <c r="B197" s="3" t="s">
        <v>261</v>
      </c>
      <c r="C197" s="12" t="s">
        <v>341</v>
      </c>
      <c r="D197" s="11">
        <v>5843200</v>
      </c>
      <c r="E197" s="11">
        <v>5842400</v>
      </c>
      <c r="F197" s="11">
        <v>25171100</v>
      </c>
    </row>
    <row r="198" spans="1:6" ht="226.5" customHeight="1" x14ac:dyDescent="0.2">
      <c r="A198" s="3" t="s">
        <v>198</v>
      </c>
      <c r="B198" s="3" t="s">
        <v>262</v>
      </c>
      <c r="C198" s="12" t="s">
        <v>317</v>
      </c>
      <c r="D198" s="11">
        <v>318264300</v>
      </c>
      <c r="E198" s="11">
        <v>318264300</v>
      </c>
      <c r="F198" s="11">
        <v>318264300</v>
      </c>
    </row>
    <row r="199" spans="1:6" ht="78.75" x14ac:dyDescent="0.2">
      <c r="A199" s="3" t="s">
        <v>198</v>
      </c>
      <c r="B199" s="3" t="s">
        <v>263</v>
      </c>
      <c r="C199" s="12" t="s">
        <v>342</v>
      </c>
      <c r="D199" s="11">
        <v>2633000</v>
      </c>
      <c r="E199" s="11">
        <v>2633000</v>
      </c>
      <c r="F199" s="11">
        <v>2633000</v>
      </c>
    </row>
    <row r="200" spans="1:6" ht="94.5" x14ac:dyDescent="0.2">
      <c r="A200" s="3" t="s">
        <v>198</v>
      </c>
      <c r="B200" s="3" t="s">
        <v>264</v>
      </c>
      <c r="C200" s="12" t="s">
        <v>318</v>
      </c>
      <c r="D200" s="11">
        <v>16387700</v>
      </c>
      <c r="E200" s="11">
        <v>16387700</v>
      </c>
      <c r="F200" s="11">
        <v>16387700</v>
      </c>
    </row>
    <row r="201" spans="1:6" ht="180" customHeight="1" x14ac:dyDescent="0.2">
      <c r="A201" s="3" t="s">
        <v>198</v>
      </c>
      <c r="B201" s="3" t="s">
        <v>265</v>
      </c>
      <c r="C201" s="12" t="s">
        <v>343</v>
      </c>
      <c r="D201" s="11">
        <v>132700</v>
      </c>
      <c r="E201" s="11">
        <v>132700</v>
      </c>
      <c r="F201" s="11">
        <v>132700</v>
      </c>
    </row>
    <row r="202" spans="1:6" ht="63" x14ac:dyDescent="0.2">
      <c r="A202" s="6" t="s">
        <v>198</v>
      </c>
      <c r="B202" s="6" t="s">
        <v>266</v>
      </c>
      <c r="C202" s="8" t="s">
        <v>267</v>
      </c>
      <c r="D202" s="9">
        <f>D203</f>
        <v>3923000</v>
      </c>
      <c r="E202" s="9">
        <f t="shared" ref="E202:F202" si="82">E203</f>
        <v>3923000</v>
      </c>
      <c r="F202" s="9">
        <f t="shared" si="82"/>
        <v>3923000</v>
      </c>
    </row>
    <row r="203" spans="1:6" ht="63" x14ac:dyDescent="0.2">
      <c r="A203" s="3" t="s">
        <v>198</v>
      </c>
      <c r="B203" s="3" t="s">
        <v>268</v>
      </c>
      <c r="C203" s="10" t="s">
        <v>269</v>
      </c>
      <c r="D203" s="11">
        <v>3923000</v>
      </c>
      <c r="E203" s="11">
        <v>3923000</v>
      </c>
      <c r="F203" s="11">
        <v>3923000</v>
      </c>
    </row>
    <row r="204" spans="1:6" ht="63" x14ac:dyDescent="0.2">
      <c r="A204" s="23" t="s">
        <v>198</v>
      </c>
      <c r="B204" s="23" t="s">
        <v>368</v>
      </c>
      <c r="C204" s="8" t="s">
        <v>369</v>
      </c>
      <c r="D204" s="9">
        <f>D205</f>
        <v>20552000</v>
      </c>
      <c r="E204" s="9">
        <f>E205</f>
        <v>20552000</v>
      </c>
      <c r="F204" s="9">
        <f>F205</f>
        <v>0</v>
      </c>
    </row>
    <row r="205" spans="1:6" ht="47.25" x14ac:dyDescent="0.2">
      <c r="A205" s="3" t="s">
        <v>198</v>
      </c>
      <c r="B205" s="3" t="s">
        <v>370</v>
      </c>
      <c r="C205" s="10" t="s">
        <v>371</v>
      </c>
      <c r="D205" s="11">
        <v>20552000</v>
      </c>
      <c r="E205" s="11">
        <v>20552000</v>
      </c>
      <c r="F205" s="11">
        <v>0</v>
      </c>
    </row>
    <row r="206" spans="1:6" ht="47.25" x14ac:dyDescent="0.2">
      <c r="A206" s="6" t="s">
        <v>198</v>
      </c>
      <c r="B206" s="6" t="s">
        <v>270</v>
      </c>
      <c r="C206" s="8" t="s">
        <v>271</v>
      </c>
      <c r="D206" s="9">
        <f>D207</f>
        <v>4300</v>
      </c>
      <c r="E206" s="9">
        <f>E207</f>
        <v>100700</v>
      </c>
      <c r="F206" s="9">
        <f>F207</f>
        <v>4100</v>
      </c>
    </row>
    <row r="207" spans="1:6" ht="47.25" x14ac:dyDescent="0.2">
      <c r="A207" s="3" t="s">
        <v>198</v>
      </c>
      <c r="B207" s="3" t="s">
        <v>272</v>
      </c>
      <c r="C207" s="10" t="s">
        <v>273</v>
      </c>
      <c r="D207" s="11">
        <v>4300</v>
      </c>
      <c r="E207" s="11">
        <v>100700</v>
      </c>
      <c r="F207" s="11">
        <v>4100</v>
      </c>
    </row>
    <row r="208" spans="1:6" ht="15.75" x14ac:dyDescent="0.2">
      <c r="A208" s="23" t="s">
        <v>198</v>
      </c>
      <c r="B208" s="23" t="s">
        <v>372</v>
      </c>
      <c r="C208" s="8" t="s">
        <v>373</v>
      </c>
      <c r="D208" s="9">
        <f>D209+D211+D213+D215</f>
        <v>90814169.900000006</v>
      </c>
      <c r="E208" s="9">
        <f t="shared" ref="E208:F208" si="83">E209+E211+E213+E215</f>
        <v>72136000</v>
      </c>
      <c r="F208" s="9">
        <f t="shared" si="83"/>
        <v>72199200</v>
      </c>
    </row>
    <row r="209" spans="1:6" ht="126" x14ac:dyDescent="0.2">
      <c r="A209" s="23" t="s">
        <v>198</v>
      </c>
      <c r="B209" s="23" t="s">
        <v>374</v>
      </c>
      <c r="C209" s="8" t="s">
        <v>375</v>
      </c>
      <c r="D209" s="9">
        <f>D210</f>
        <v>1124900</v>
      </c>
      <c r="E209" s="9">
        <f>E210</f>
        <v>1124900</v>
      </c>
      <c r="F209" s="9">
        <f>F210</f>
        <v>1124900</v>
      </c>
    </row>
    <row r="210" spans="1:6" ht="126" x14ac:dyDescent="0.2">
      <c r="A210" s="3" t="s">
        <v>198</v>
      </c>
      <c r="B210" s="3" t="s">
        <v>376</v>
      </c>
      <c r="C210" s="10" t="s">
        <v>377</v>
      </c>
      <c r="D210" s="11">
        <v>1124900</v>
      </c>
      <c r="E210" s="11">
        <v>1124900</v>
      </c>
      <c r="F210" s="11">
        <v>1124900</v>
      </c>
    </row>
    <row r="211" spans="1:6" ht="63" x14ac:dyDescent="0.2">
      <c r="A211" s="23" t="s">
        <v>198</v>
      </c>
      <c r="B211" s="23" t="s">
        <v>378</v>
      </c>
      <c r="C211" s="8" t="s">
        <v>379</v>
      </c>
      <c r="D211" s="9">
        <f>D212</f>
        <v>3444900</v>
      </c>
      <c r="E211" s="9">
        <f>E212</f>
        <v>3497200</v>
      </c>
      <c r="F211" s="9">
        <f>F212</f>
        <v>3560400</v>
      </c>
    </row>
    <row r="212" spans="1:6" ht="63" x14ac:dyDescent="0.2">
      <c r="A212" s="3" t="s">
        <v>198</v>
      </c>
      <c r="B212" s="3" t="s">
        <v>380</v>
      </c>
      <c r="C212" s="10" t="s">
        <v>381</v>
      </c>
      <c r="D212" s="11">
        <v>3444900</v>
      </c>
      <c r="E212" s="11">
        <v>3497200</v>
      </c>
      <c r="F212" s="11">
        <v>3560400</v>
      </c>
    </row>
    <row r="213" spans="1:6" ht="94.5" x14ac:dyDescent="0.2">
      <c r="A213" s="23" t="s">
        <v>198</v>
      </c>
      <c r="B213" s="23" t="s">
        <v>382</v>
      </c>
      <c r="C213" s="8" t="s">
        <v>383</v>
      </c>
      <c r="D213" s="9">
        <f>D214</f>
        <v>63995900</v>
      </c>
      <c r="E213" s="9">
        <f>E214</f>
        <v>63995900</v>
      </c>
      <c r="F213" s="9">
        <f>F214</f>
        <v>63995900</v>
      </c>
    </row>
    <row r="214" spans="1:6" ht="94.5" x14ac:dyDescent="0.2">
      <c r="A214" s="3" t="s">
        <v>198</v>
      </c>
      <c r="B214" s="3" t="s">
        <v>384</v>
      </c>
      <c r="C214" s="10" t="s">
        <v>385</v>
      </c>
      <c r="D214" s="11">
        <v>63995900</v>
      </c>
      <c r="E214" s="11">
        <v>63995900</v>
      </c>
      <c r="F214" s="11">
        <v>63995900</v>
      </c>
    </row>
    <row r="215" spans="1:6" ht="15.75" x14ac:dyDescent="0.2">
      <c r="A215" s="23" t="s">
        <v>198</v>
      </c>
      <c r="B215" s="23" t="s">
        <v>386</v>
      </c>
      <c r="C215" s="8" t="s">
        <v>387</v>
      </c>
      <c r="D215" s="9">
        <f>D216</f>
        <v>22248469.899999999</v>
      </c>
      <c r="E215" s="9">
        <f>E216</f>
        <v>3518000</v>
      </c>
      <c r="F215" s="9">
        <f>F216</f>
        <v>3518000</v>
      </c>
    </row>
    <row r="216" spans="1:6" ht="31.5" x14ac:dyDescent="0.2">
      <c r="A216" s="23" t="s">
        <v>198</v>
      </c>
      <c r="B216" s="23" t="s">
        <v>388</v>
      </c>
      <c r="C216" s="8" t="s">
        <v>389</v>
      </c>
      <c r="D216" s="9">
        <f>SUM(D217:D221)</f>
        <v>22248469.899999999</v>
      </c>
      <c r="E216" s="9">
        <f t="shared" ref="E216:F216" si="84">SUM(E217:E221)</f>
        <v>3518000</v>
      </c>
      <c r="F216" s="9">
        <f t="shared" si="84"/>
        <v>3518000</v>
      </c>
    </row>
    <row r="217" spans="1:6" ht="94.5" x14ac:dyDescent="0.2">
      <c r="A217" s="3" t="s">
        <v>198</v>
      </c>
      <c r="B217" s="3" t="s">
        <v>390</v>
      </c>
      <c r="C217" s="10" t="s">
        <v>391</v>
      </c>
      <c r="D217" s="11">
        <v>3518000</v>
      </c>
      <c r="E217" s="11">
        <v>3518000</v>
      </c>
      <c r="F217" s="11">
        <v>3518000</v>
      </c>
    </row>
    <row r="218" spans="1:6" ht="78.75" x14ac:dyDescent="0.2">
      <c r="A218" s="3" t="s">
        <v>198</v>
      </c>
      <c r="B218" s="3" t="s">
        <v>392</v>
      </c>
      <c r="C218" s="10" t="s">
        <v>393</v>
      </c>
      <c r="D218" s="11">
        <v>12825000</v>
      </c>
      <c r="E218" s="11">
        <v>0</v>
      </c>
      <c r="F218" s="11">
        <v>0</v>
      </c>
    </row>
    <row r="219" spans="1:6" ht="63" x14ac:dyDescent="0.2">
      <c r="A219" s="3" t="s">
        <v>198</v>
      </c>
      <c r="B219" s="3" t="s">
        <v>394</v>
      </c>
      <c r="C219" s="10" t="s">
        <v>395</v>
      </c>
      <c r="D219" s="11">
        <v>613200</v>
      </c>
      <c r="E219" s="11">
        <v>0</v>
      </c>
      <c r="F219" s="11">
        <v>0</v>
      </c>
    </row>
    <row r="220" spans="1:6" ht="141.75" x14ac:dyDescent="0.2">
      <c r="A220" s="3" t="s">
        <v>198</v>
      </c>
      <c r="B220" s="3" t="s">
        <v>396</v>
      </c>
      <c r="C220" s="10" t="s">
        <v>397</v>
      </c>
      <c r="D220" s="11">
        <v>72879.899999999994</v>
      </c>
      <c r="E220" s="11">
        <v>0</v>
      </c>
      <c r="F220" s="11">
        <v>0</v>
      </c>
    </row>
    <row r="221" spans="1:6" ht="110.25" x14ac:dyDescent="0.2">
      <c r="A221" s="3" t="s">
        <v>198</v>
      </c>
      <c r="B221" s="3" t="s">
        <v>398</v>
      </c>
      <c r="C221" s="10" t="s">
        <v>399</v>
      </c>
      <c r="D221" s="11">
        <v>5219390</v>
      </c>
      <c r="E221" s="11">
        <v>0</v>
      </c>
      <c r="F221" s="11">
        <v>0</v>
      </c>
    </row>
    <row r="222" spans="1:6" ht="15.75" x14ac:dyDescent="0.2">
      <c r="A222" s="6" t="s">
        <v>3</v>
      </c>
      <c r="B222" s="6" t="s">
        <v>274</v>
      </c>
      <c r="C222" s="8" t="s">
        <v>275</v>
      </c>
      <c r="D222" s="9">
        <f>D223</f>
        <v>635738.12</v>
      </c>
      <c r="E222" s="9">
        <f t="shared" ref="E222:F222" si="85">E223</f>
        <v>173916800</v>
      </c>
      <c r="F222" s="9">
        <f t="shared" si="85"/>
        <v>165611100</v>
      </c>
    </row>
    <row r="223" spans="1:6" ht="15.75" x14ac:dyDescent="0.2">
      <c r="A223" s="6" t="s">
        <v>3</v>
      </c>
      <c r="B223" s="6" t="s">
        <v>276</v>
      </c>
      <c r="C223" s="8" t="s">
        <v>277</v>
      </c>
      <c r="D223" s="9">
        <f>D224</f>
        <v>635738.12</v>
      </c>
      <c r="E223" s="9">
        <f t="shared" ref="E223:F223" si="86">E224</f>
        <v>173916800</v>
      </c>
      <c r="F223" s="9">
        <f t="shared" si="86"/>
        <v>165611100</v>
      </c>
    </row>
    <row r="224" spans="1:6" ht="15.75" x14ac:dyDescent="0.2">
      <c r="A224" s="6" t="s">
        <v>3</v>
      </c>
      <c r="B224" s="6" t="s">
        <v>278</v>
      </c>
      <c r="C224" s="8" t="s">
        <v>277</v>
      </c>
      <c r="D224" s="9">
        <f>D225+D226</f>
        <v>635738.12</v>
      </c>
      <c r="E224" s="9">
        <f t="shared" ref="E224:F224" si="87">E225+E226</f>
        <v>173916800</v>
      </c>
      <c r="F224" s="9">
        <f t="shared" si="87"/>
        <v>165611100</v>
      </c>
    </row>
    <row r="225" spans="1:6" ht="15.75" x14ac:dyDescent="0.2">
      <c r="A225" s="3" t="s">
        <v>198</v>
      </c>
      <c r="B225" s="3" t="s">
        <v>278</v>
      </c>
      <c r="C225" s="10" t="s">
        <v>277</v>
      </c>
      <c r="D225" s="11">
        <v>0</v>
      </c>
      <c r="E225" s="11">
        <v>173916800</v>
      </c>
      <c r="F225" s="11">
        <v>165611100</v>
      </c>
    </row>
    <row r="226" spans="1:6" ht="15.75" x14ac:dyDescent="0.2">
      <c r="A226" s="3" t="s">
        <v>80</v>
      </c>
      <c r="B226" s="3" t="s">
        <v>278</v>
      </c>
      <c r="C226" s="10" t="s">
        <v>277</v>
      </c>
      <c r="D226" s="11">
        <v>635738.12</v>
      </c>
      <c r="E226" s="11">
        <v>0</v>
      </c>
      <c r="F226" s="11">
        <v>0</v>
      </c>
    </row>
    <row r="227" spans="1:6" ht="63" x14ac:dyDescent="0.2">
      <c r="A227" s="23" t="s">
        <v>400</v>
      </c>
      <c r="B227" s="23" t="s">
        <v>401</v>
      </c>
      <c r="C227" s="8" t="s">
        <v>402</v>
      </c>
      <c r="D227" s="9">
        <f>D228</f>
        <v>272.66000000000003</v>
      </c>
      <c r="E227" s="9">
        <f t="shared" ref="E227:F230" si="88">E228</f>
        <v>0</v>
      </c>
      <c r="F227" s="9">
        <f t="shared" si="88"/>
        <v>0</v>
      </c>
    </row>
    <row r="228" spans="1:6" ht="78.75" x14ac:dyDescent="0.2">
      <c r="A228" s="23" t="s">
        <v>400</v>
      </c>
      <c r="B228" s="23" t="s">
        <v>403</v>
      </c>
      <c r="C228" s="8" t="s">
        <v>404</v>
      </c>
      <c r="D228" s="9">
        <f>D229</f>
        <v>272.66000000000003</v>
      </c>
      <c r="E228" s="9">
        <f t="shared" si="88"/>
        <v>0</v>
      </c>
      <c r="F228" s="9">
        <f t="shared" si="88"/>
        <v>0</v>
      </c>
    </row>
    <row r="229" spans="1:6" ht="63" x14ac:dyDescent="0.2">
      <c r="A229" s="23" t="s">
        <v>400</v>
      </c>
      <c r="B229" s="23" t="s">
        <v>405</v>
      </c>
      <c r="C229" s="8" t="s">
        <v>406</v>
      </c>
      <c r="D229" s="9">
        <f>D230</f>
        <v>272.66000000000003</v>
      </c>
      <c r="E229" s="9">
        <f t="shared" si="88"/>
        <v>0</v>
      </c>
      <c r="F229" s="9">
        <f t="shared" si="88"/>
        <v>0</v>
      </c>
    </row>
    <row r="230" spans="1:6" ht="31.5" x14ac:dyDescent="0.2">
      <c r="A230" s="23" t="s">
        <v>400</v>
      </c>
      <c r="B230" s="23" t="s">
        <v>407</v>
      </c>
      <c r="C230" s="8" t="s">
        <v>408</v>
      </c>
      <c r="D230" s="9">
        <f>D231</f>
        <v>272.66000000000003</v>
      </c>
      <c r="E230" s="9">
        <f t="shared" si="88"/>
        <v>0</v>
      </c>
      <c r="F230" s="9">
        <f t="shared" si="88"/>
        <v>0</v>
      </c>
    </row>
    <row r="231" spans="1:6" ht="31.5" x14ac:dyDescent="0.2">
      <c r="A231" s="3" t="s">
        <v>400</v>
      </c>
      <c r="B231" s="3" t="s">
        <v>409</v>
      </c>
      <c r="C231" s="10" t="s">
        <v>410</v>
      </c>
      <c r="D231" s="11">
        <v>272.66000000000003</v>
      </c>
      <c r="E231" s="11">
        <v>0</v>
      </c>
      <c r="F231" s="11">
        <v>0</v>
      </c>
    </row>
    <row r="232" spans="1:6" ht="47.25" x14ac:dyDescent="0.2">
      <c r="A232" s="23" t="s">
        <v>198</v>
      </c>
      <c r="B232" s="23" t="s">
        <v>411</v>
      </c>
      <c r="C232" s="8" t="s">
        <v>412</v>
      </c>
      <c r="D232" s="9">
        <f>D233</f>
        <v>-4620967.8</v>
      </c>
      <c r="E232" s="9">
        <f t="shared" ref="E232:F232" si="89">E233</f>
        <v>0</v>
      </c>
      <c r="F232" s="9">
        <f t="shared" si="89"/>
        <v>0</v>
      </c>
    </row>
    <row r="233" spans="1:6" ht="47.25" x14ac:dyDescent="0.2">
      <c r="A233" s="23" t="s">
        <v>198</v>
      </c>
      <c r="B233" s="23" t="s">
        <v>413</v>
      </c>
      <c r="C233" s="8" t="s">
        <v>414</v>
      </c>
      <c r="D233" s="9">
        <f>SUM(D234:D238)</f>
        <v>-4620967.8</v>
      </c>
      <c r="E233" s="9">
        <f t="shared" ref="E233:F233" si="90">SUM(E234:E238)</f>
        <v>0</v>
      </c>
      <c r="F233" s="9">
        <f t="shared" si="90"/>
        <v>0</v>
      </c>
    </row>
    <row r="234" spans="1:6" ht="47.25" x14ac:dyDescent="0.2">
      <c r="A234" s="3" t="s">
        <v>198</v>
      </c>
      <c r="B234" s="3" t="s">
        <v>415</v>
      </c>
      <c r="C234" s="10" t="s">
        <v>416</v>
      </c>
      <c r="D234" s="11">
        <v>-654840.68999999994</v>
      </c>
      <c r="E234" s="11">
        <v>0</v>
      </c>
      <c r="F234" s="11">
        <v>0</v>
      </c>
    </row>
    <row r="235" spans="1:6" ht="126" x14ac:dyDescent="0.2">
      <c r="A235" s="3" t="s">
        <v>198</v>
      </c>
      <c r="B235" s="3" t="s">
        <v>417</v>
      </c>
      <c r="C235" s="10" t="s">
        <v>418</v>
      </c>
      <c r="D235" s="11">
        <v>-6450.21</v>
      </c>
      <c r="E235" s="11">
        <v>0</v>
      </c>
      <c r="F235" s="11">
        <v>0</v>
      </c>
    </row>
    <row r="236" spans="1:6" ht="63" x14ac:dyDescent="0.2">
      <c r="A236" s="3" t="s">
        <v>198</v>
      </c>
      <c r="B236" s="3" t="s">
        <v>419</v>
      </c>
      <c r="C236" s="10" t="s">
        <v>420</v>
      </c>
      <c r="D236" s="11">
        <v>-60015.69</v>
      </c>
      <c r="E236" s="11">
        <v>0</v>
      </c>
      <c r="F236" s="11">
        <v>0</v>
      </c>
    </row>
    <row r="237" spans="1:6" ht="94.5" x14ac:dyDescent="0.2">
      <c r="A237" s="3" t="s">
        <v>198</v>
      </c>
      <c r="B237" s="3" t="s">
        <v>421</v>
      </c>
      <c r="C237" s="10" t="s">
        <v>422</v>
      </c>
      <c r="D237" s="11">
        <v>-66.13</v>
      </c>
      <c r="E237" s="11">
        <v>0</v>
      </c>
      <c r="F237" s="11">
        <v>0</v>
      </c>
    </row>
    <row r="238" spans="1:6" ht="47.25" x14ac:dyDescent="0.2">
      <c r="A238" s="3" t="s">
        <v>198</v>
      </c>
      <c r="B238" s="3" t="s">
        <v>423</v>
      </c>
      <c r="C238" s="10" t="s">
        <v>424</v>
      </c>
      <c r="D238" s="11">
        <v>-3899595.08</v>
      </c>
      <c r="E238" s="11">
        <v>0</v>
      </c>
      <c r="F238" s="11">
        <v>0</v>
      </c>
    </row>
    <row r="239" spans="1:6" ht="15.75" x14ac:dyDescent="0.25">
      <c r="A239" s="4" t="s">
        <v>279</v>
      </c>
      <c r="B239" s="4"/>
      <c r="C239" s="14"/>
      <c r="D239" s="15">
        <f>D17+D148</f>
        <v>3661291843.5699997</v>
      </c>
      <c r="E239" s="15">
        <f>E17+E148</f>
        <v>3451619061.46</v>
      </c>
      <c r="F239" s="15">
        <f>F17+F148</f>
        <v>3500105921.8900003</v>
      </c>
    </row>
  </sheetData>
  <mergeCells count="15">
    <mergeCell ref="A7:F7"/>
    <mergeCell ref="A8:F8"/>
    <mergeCell ref="A9:F9"/>
    <mergeCell ref="B15:B16"/>
    <mergeCell ref="E15:E16"/>
    <mergeCell ref="C15:C16"/>
    <mergeCell ref="F15:F16"/>
    <mergeCell ref="D15:D16"/>
    <mergeCell ref="A13:F13"/>
    <mergeCell ref="A15:A16"/>
    <mergeCell ref="A1:F1"/>
    <mergeCell ref="A2:F2"/>
    <mergeCell ref="A3:F3"/>
    <mergeCell ref="A4:F4"/>
    <mergeCell ref="A6:F6"/>
  </mergeCells>
  <pageMargins left="0.59055118110236227" right="0.59055118110236227" top="0.59055118110236227" bottom="0.59055118110236227" header="0.51181102362204722" footer="0.51181102362204722"/>
  <pageSetup paperSize="9" scale="51" firstPageNumber="5" fitToHeight="11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Казимирова Юлия Юрьевна</cp:lastModifiedBy>
  <cp:lastPrinted>2025-03-10T04:33:29Z</cp:lastPrinted>
  <dcterms:created xsi:type="dcterms:W3CDTF">2022-10-12T01:52:14Z</dcterms:created>
  <dcterms:modified xsi:type="dcterms:W3CDTF">2025-03-10T04:33:39Z</dcterms:modified>
</cp:coreProperties>
</file>