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6.16" sheetId="1" r:id="rId1"/>
  </sheets>
  <definedNames>
    <definedName name="_xlnm.Print_Titles" localSheetId="0">'исполнение бюджета на 01.06.16'!$6:$7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<sst xmlns="http://schemas.openxmlformats.org/spreadsheetml/2006/main" count="107" uniqueCount="88">
  <si>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</si>
  <si>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</si>
  <si>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</si>
  <si>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</si>
  <si>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</si>
  <si>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</si>
  <si>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</si>
  <si>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</si>
  <si>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</si>
  <si>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</si>
  <si>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</si>
  <si>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</si>
  <si>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</si>
  <si>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</si>
  <si>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</si>
  <si>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</si>
  <si>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</si>
  <si>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</si>
  <si>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</si>
  <si>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</si>
  <si>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</si>
  <si>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</si>
  <si>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</si>
  <si>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</si>
  <si>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</si>
  <si>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</si>
  <si>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</si>
  <si>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</si>
  <si>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</si>
  <si>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</si>
  <si>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</si>
  <si>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</si>
  <si>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</si>
  <si>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</si>
  <si>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</si>
  <si>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</si>
  <si>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</si>
  <si>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</si>
  <si>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</si>
  <si>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</si>
  <si>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</si>
  <si>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</si>
  <si>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</si>
  <si>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</si>
  <si>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</si>
  <si>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</si>
  <si>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</si>
  <si>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</si>
  <si>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</si>
  <si>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</si>
  <si>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</si>
  <si>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</si>
  <si>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</si>
  <si>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</si>
  <si>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</si>
  <si>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</si>
  <si>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</si>
  <si>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</si>
  <si>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</si>
  <si>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</si>
  <si>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</si>
  <si>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</si>
  <si>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</si>
  <si>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</si>
  <si>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</si>
  <si>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</si>
  <si>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</si>
  <si>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</si>
  <si>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</si>
  <si>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</si>
  <si>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</si>
  <si>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</si>
  <si>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</si>
  <si>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</si>
  <si>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</si>
  <si>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</si>
  <si>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</si>
  <si>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</si>
  <si>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</si>
  <si>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</si>
  <si>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</si>
  <si>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</si>
  <si>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</si>
  <si>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</si>
  <si>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</si>
  <si>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июня 2016 года</t>
  </si>
  <si>
    <t>План с учетом изменений на 01.06.2016 года</t>
  </si>
  <si>
    <t>Исполнено на 01.06.2016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</si>
</sst>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80">
      <selection activeCell="T28" sqref="T2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7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0"/>
      <c r="W2" s="1"/>
      <c r="X2" s="1"/>
    </row>
    <row r="3" spans="1:24" ht="18" customHeight="1">
      <c r="A3" s="46" t="s">
        <v>85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"/>
      <c r="X3" s="3"/>
    </row>
    <row r="4" spans="1:2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"/>
      <c r="X4" s="3"/>
    </row>
    <row r="5" spans="1:24" ht="1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86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87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75">
      <c r="A8" s="18" t="s">
        <v>30</v>
      </c>
      <c r="B8" s="9"/>
      <c r="C8" s="9"/>
      <c r="D8" s="9"/>
      <c r="E8" s="9"/>
      <c r="F8" s="38">
        <f>F9+F26</f>
        <v>2268775265.7799997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833891478.72</v>
      </c>
      <c r="U8" s="41">
        <f>ROUND(T8/F8*100,2)</f>
        <v>36.76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526634183.69</v>
      </c>
      <c r="G9" s="39">
        <f aca="true" t="shared" si="0" ref="G9:T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f t="shared" si="0"/>
        <v>197144608.74999997</v>
      </c>
      <c r="U9" s="42">
        <f>ROUND(T9/F9*100,2)</f>
        <v>37.43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351910900</v>
      </c>
      <c r="G10" s="39">
        <f aca="true" t="shared" si="1" ref="G10:T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f t="shared" si="1"/>
        <v>135026930</v>
      </c>
      <c r="U10" s="42">
        <f>ROUND(T10/F10*100,2)</f>
        <v>38.37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49079400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21806935.22</v>
      </c>
      <c r="U11" s="42">
        <f aca="true" t="shared" si="2" ref="U11:U27">ROUND(T11/F11*100,2)</f>
        <v>44.43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113219994.78</v>
      </c>
      <c r="U12" s="42">
        <f t="shared" si="2"/>
        <v>37.39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8869962.04</v>
      </c>
      <c r="U13" s="42">
        <f t="shared" si="2"/>
        <v>38.48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13450236.82</v>
      </c>
      <c r="U14" s="42">
        <f t="shared" si="2"/>
        <v>46.65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37892600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5709813.35</v>
      </c>
      <c r="U15" s="42">
        <f t="shared" si="2"/>
        <v>15.07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399306.04</v>
      </c>
      <c r="U16" s="42">
        <f t="shared" si="2"/>
        <v>3.85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27514800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5310507.31</v>
      </c>
      <c r="U17" s="42">
        <f t="shared" si="2"/>
        <v>19.3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3811636.05</v>
      </c>
      <c r="U18" s="42">
        <f t="shared" si="2"/>
        <v>37.94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45870700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13126739.14</v>
      </c>
      <c r="U20" s="42">
        <f t="shared" si="2"/>
        <v>28.62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2843700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6154602.13</v>
      </c>
      <c r="U21" s="42">
        <f t="shared" si="2"/>
        <v>216.43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515000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321740</v>
      </c>
      <c r="U22" s="42">
        <f t="shared" si="2"/>
        <v>62.47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8843349.29</v>
      </c>
      <c r="U23" s="42">
        <f t="shared" si="2"/>
        <v>41.13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1787171.18</v>
      </c>
      <c r="U24" s="42">
        <f t="shared" si="2"/>
        <v>43.13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25783.69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42428.75</v>
      </c>
      <c r="U25" s="42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1742141082.09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636746869.97</v>
      </c>
      <c r="U26" s="42">
        <f t="shared" si="2"/>
        <v>36.55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1728524280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624414067.88</v>
      </c>
      <c r="U27" s="42">
        <f t="shared" si="2"/>
        <v>36.12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14284000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13000000</v>
      </c>
      <c r="U28" s="42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-667197.91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-667197.91</v>
      </c>
      <c r="U29" s="42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2298198542.5099998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787420775.31</v>
      </c>
      <c r="U32" s="30">
        <f aca="true" t="shared" si="4" ref="U32:U75">ROUND(T32/F32*100,2)</f>
        <v>34.26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118583667.32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40058135.2</v>
      </c>
      <c r="U33" s="30">
        <f t="shared" si="4"/>
        <v>33.78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624563.43</v>
      </c>
      <c r="U34" s="30">
        <f t="shared" si="4"/>
        <v>40.71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6787100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2359017.26</v>
      </c>
      <c r="U35" s="30">
        <f t="shared" si="4"/>
        <v>34.76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47773163.32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18590863</v>
      </c>
      <c r="U36" s="30">
        <f t="shared" si="4"/>
        <v>38.91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5504114.36</v>
      </c>
      <c r="U38" s="30">
        <f t="shared" si="4"/>
        <v>41.99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48421704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12979577.15</v>
      </c>
      <c r="U41" s="30">
        <f t="shared" si="4"/>
        <v>26.81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11477200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3865531.73</v>
      </c>
      <c r="U42" s="30">
        <f t="shared" si="4"/>
        <v>33.68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11477200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3865531.73</v>
      </c>
      <c r="U43" s="30">
        <f t="shared" si="4"/>
        <v>33.68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251176672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70237617.11</v>
      </c>
      <c r="U44" s="30">
        <f t="shared" si="4"/>
        <v>27.96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2500715.42</v>
      </c>
      <c r="U45" s="30">
        <f t="shared" si="4"/>
        <v>39.53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17875423.97</v>
      </c>
      <c r="U46" s="30">
        <f t="shared" si="4"/>
        <v>28.4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171264886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47866668.14</v>
      </c>
      <c r="U47" s="30">
        <f t="shared" si="4"/>
        <v>27.95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10640586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1994809.58</v>
      </c>
      <c r="U48" s="30">
        <f t="shared" si="4"/>
        <v>18.75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142485366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22246960.58</v>
      </c>
      <c r="U49" s="30">
        <f t="shared" si="4"/>
        <v>15.61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17519737.16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2438666.63</v>
      </c>
      <c r="U50" s="30">
        <f t="shared" si="4"/>
        <v>13.92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13323318.84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1621038.16</v>
      </c>
      <c r="U51" s="30">
        <f t="shared" si="4"/>
        <v>12.17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79511310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5625393.05</v>
      </c>
      <c r="U52" s="30">
        <f t="shared" si="4"/>
        <v>7.07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32131000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12561862.74</v>
      </c>
      <c r="U53" s="30">
        <f t="shared" si="4"/>
        <v>39.1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4181943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1546156.29</v>
      </c>
      <c r="U54" s="30">
        <f t="shared" si="4"/>
        <v>36.97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4181943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1546156.29</v>
      </c>
      <c r="U55" s="30">
        <f t="shared" si="4"/>
        <v>36.97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1395477335.2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529230083.96999997</v>
      </c>
      <c r="U56" s="30">
        <f t="shared" si="4"/>
        <v>37.92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567866196.97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213445927</v>
      </c>
      <c r="U57" s="30">
        <f t="shared" si="4"/>
        <v>37.59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742339531.59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293856389.43</v>
      </c>
      <c r="U58" s="30">
        <f t="shared" si="4"/>
        <v>39.59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32808528.42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5299278.9</v>
      </c>
      <c r="U59" s="30">
        <f t="shared" si="4"/>
        <v>16.15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52463078.22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16628488.64</v>
      </c>
      <c r="U60" s="30">
        <f t="shared" si="4"/>
        <v>31.7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143068368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53393210.77</v>
      </c>
      <c r="U61" s="30">
        <f t="shared" si="4"/>
        <v>37.32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137318368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51061590</v>
      </c>
      <c r="U62" s="30">
        <f t="shared" si="4"/>
        <v>37.18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2331620.77</v>
      </c>
      <c r="U63" s="30">
        <f t="shared" si="4"/>
        <v>40.55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115436704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45847366.78</v>
      </c>
      <c r="U64" s="30">
        <f t="shared" si="4"/>
        <v>39.72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2769100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967186.76</v>
      </c>
      <c r="U65" s="30">
        <f t="shared" si="4"/>
        <v>34.93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16081849</v>
      </c>
      <c r="U66" s="30">
        <f t="shared" si="4"/>
        <v>39.77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24749404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9840151.75</v>
      </c>
      <c r="U67" s="30">
        <f t="shared" si="4"/>
        <v>39.76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7203303</v>
      </c>
      <c r="U68" s="30">
        <f t="shared" si="4"/>
        <v>39.06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11754876.27</v>
      </c>
      <c r="U69" s="30">
        <f t="shared" si="4"/>
        <v>40.49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106789666.99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18631592.88</v>
      </c>
      <c r="U70" s="30">
        <f t="shared" si="4"/>
        <v>17.45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56637973.19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43917493.8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16383131.83</v>
      </c>
      <c r="U72" s="30">
        <f t="shared" si="4"/>
        <v>37.3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2248461.05</v>
      </c>
      <c r="U73" s="30">
        <f t="shared" si="4"/>
        <v>36.07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-29423276.73000002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46470703.410000086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SUM(F80,F85,F83)</f>
        <v>29423276.73000002</v>
      </c>
      <c r="G79" s="33">
        <f aca="true" t="shared" si="9" ref="G79:T79">SUM(G80,G85,G83)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-46470703.41000012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25078666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75078666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5">
        <f>F84</f>
        <v>0</v>
      </c>
      <c r="G83" s="35">
        <f aca="true" t="shared" si="10" ref="G83:T83">G84</f>
        <v>0</v>
      </c>
      <c r="H83" s="35">
        <f t="shared" si="10"/>
        <v>0</v>
      </c>
      <c r="I83" s="35">
        <f t="shared" si="10"/>
        <v>0</v>
      </c>
      <c r="J83" s="35">
        <f t="shared" si="10"/>
        <v>0</v>
      </c>
      <c r="K83" s="35">
        <f t="shared" si="10"/>
        <v>0</v>
      </c>
      <c r="L83" s="35">
        <f t="shared" si="10"/>
        <v>0</v>
      </c>
      <c r="M83" s="35">
        <f t="shared" si="10"/>
        <v>0</v>
      </c>
      <c r="N83" s="35">
        <f t="shared" si="10"/>
        <v>0</v>
      </c>
      <c r="O83" s="35">
        <f t="shared" si="10"/>
        <v>0</v>
      </c>
      <c r="P83" s="35">
        <f t="shared" si="10"/>
        <v>0</v>
      </c>
      <c r="Q83" s="35">
        <f t="shared" si="10"/>
        <v>0</v>
      </c>
      <c r="R83" s="35">
        <f t="shared" si="10"/>
        <v>0</v>
      </c>
      <c r="S83" s="35">
        <f t="shared" si="10"/>
        <v>0</v>
      </c>
      <c r="T83" s="35">
        <f t="shared" si="10"/>
        <v>52317156.96</v>
      </c>
      <c r="U83" s="20"/>
    </row>
    <row r="84" spans="1:21" ht="90">
      <c r="A84" s="26" t="s">
        <v>82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52317156.96</v>
      </c>
      <c r="U84" s="20"/>
    </row>
    <row r="85" spans="1:21" ht="26.25">
      <c r="A85" s="26" t="s">
        <v>38</v>
      </c>
      <c r="B85" s="27"/>
      <c r="C85" s="27"/>
      <c r="D85" s="27"/>
      <c r="E85" s="27"/>
      <c r="F85" s="35">
        <f>SUM(F87,F89)</f>
        <v>4344610.730000019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f>SUM(T87,T89)</f>
        <v>-98787860.37000012</v>
      </c>
      <c r="U85" s="20"/>
    </row>
    <row r="86" spans="1:21" ht="15">
      <c r="A86" s="27" t="s">
        <v>39</v>
      </c>
      <c r="B86" s="27"/>
      <c r="C86" s="27"/>
      <c r="D86" s="27"/>
      <c r="E86" s="27"/>
      <c r="F86" s="35">
        <f>F87</f>
        <v>-2343853931.78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T87</f>
        <v>-1294596091.65</v>
      </c>
      <c r="U86" s="20"/>
    </row>
    <row r="87" spans="1:21" ht="26.25">
      <c r="A87" s="26" t="s">
        <v>40</v>
      </c>
      <c r="B87" s="27"/>
      <c r="C87" s="27"/>
      <c r="D87" s="27"/>
      <c r="E87" s="27"/>
      <c r="F87" s="35">
        <v>-2343853931.78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-1294596091.65</v>
      </c>
      <c r="U87" s="20"/>
    </row>
    <row r="88" spans="1:21" ht="15">
      <c r="A88" s="26" t="s">
        <v>41</v>
      </c>
      <c r="B88" s="27"/>
      <c r="C88" s="27"/>
      <c r="D88" s="27"/>
      <c r="E88" s="27"/>
      <c r="F88" s="35">
        <f>F89</f>
        <v>2348198542.51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1195808231.28</v>
      </c>
      <c r="U88" s="20"/>
    </row>
    <row r="89" spans="1:21" ht="26.25">
      <c r="A89" s="26" t="s">
        <v>42</v>
      </c>
      <c r="B89" s="27"/>
      <c r="C89" s="27"/>
      <c r="D89" s="27"/>
      <c r="E89" s="27"/>
      <c r="F89" s="35">
        <v>2348198542.51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1195808231.28</v>
      </c>
      <c r="U89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2016-06-10T03:09:06Z</dcterms:modified>
  <cp:category/>
  <cp:version/>
  <cp:contentType/>
  <cp:contentStatus/>
</cp:coreProperties>
</file>