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3.2\Mirror2\groups\фин_управ\Бюджет 2025-2027 (первоначальный)\Решение от 19.12.2024 № 20-93р\"/>
    </mc:Choice>
  </mc:AlternateContent>
  <bookViews>
    <workbookView xWindow="0" yWindow="0" windowWidth="28800" windowHeight="12300"/>
  </bookViews>
  <sheets>
    <sheet name="Роспись доходов" sheetId="1" r:id="rId1"/>
  </sheets>
  <definedNames>
    <definedName name="LAST_CELL" localSheetId="0">'Роспись доходов'!#REF!</definedName>
    <definedName name="_xlnm.Print_Titles" localSheetId="0">'Роспись доходов'!$10:$11</definedName>
  </definedNames>
  <calcPr calcId="162913"/>
</workbook>
</file>

<file path=xl/calcChain.xml><?xml version="1.0" encoding="utf-8"?>
<calcChain xmlns="http://schemas.openxmlformats.org/spreadsheetml/2006/main">
  <c r="E78" i="1" l="1"/>
  <c r="F78" i="1"/>
  <c r="D78" i="1"/>
  <c r="F142" i="1"/>
  <c r="F146" i="1"/>
  <c r="F190" i="1"/>
  <c r="E158" i="1"/>
  <c r="F158" i="1"/>
  <c r="D158" i="1"/>
  <c r="D154" i="1"/>
  <c r="E154" i="1"/>
  <c r="F154" i="1"/>
  <c r="F152" i="1"/>
  <c r="E152" i="1"/>
  <c r="E136" i="1"/>
  <c r="F136" i="1"/>
  <c r="D136" i="1"/>
  <c r="E123" i="1"/>
  <c r="F123" i="1"/>
  <c r="D123" i="1"/>
  <c r="D15" i="1" l="1"/>
  <c r="D14" i="1" l="1"/>
  <c r="F15" i="1"/>
  <c r="F14" i="1" s="1"/>
  <c r="E15" i="1"/>
  <c r="E14" i="1" s="1"/>
  <c r="F194" i="1"/>
  <c r="F193" i="1" s="1"/>
  <c r="F192" i="1" s="1"/>
  <c r="E194" i="1"/>
  <c r="E193" i="1" s="1"/>
  <c r="E192" i="1" s="1"/>
  <c r="D194" i="1"/>
  <c r="D193" i="1" s="1"/>
  <c r="D192" i="1" s="1"/>
  <c r="F170" i="1"/>
  <c r="F169" i="1" s="1"/>
  <c r="E170" i="1"/>
  <c r="E169" i="1" s="1"/>
  <c r="E168" i="1" s="1"/>
  <c r="D170" i="1"/>
  <c r="D169" i="1" s="1"/>
  <c r="F188" i="1"/>
  <c r="E188" i="1"/>
  <c r="D188" i="1"/>
  <c r="E190" i="1"/>
  <c r="D190" i="1"/>
  <c r="F161" i="1"/>
  <c r="F160" i="1" s="1"/>
  <c r="E161" i="1"/>
  <c r="E160" i="1" s="1"/>
  <c r="D161" i="1"/>
  <c r="D160" i="1" s="1"/>
  <c r="F156" i="1"/>
  <c r="E156" i="1"/>
  <c r="D156" i="1"/>
  <c r="D152" i="1"/>
  <c r="D151" i="1" s="1"/>
  <c r="F149" i="1"/>
  <c r="F148" i="1" s="1"/>
  <c r="E149" i="1"/>
  <c r="E148" i="1" s="1"/>
  <c r="D149" i="1"/>
  <c r="D148" i="1" s="1"/>
  <c r="E146" i="1"/>
  <c r="D146" i="1"/>
  <c r="F144" i="1"/>
  <c r="E144" i="1"/>
  <c r="D144" i="1"/>
  <c r="E142" i="1"/>
  <c r="D142" i="1"/>
  <c r="F133" i="1"/>
  <c r="F132" i="1" s="1"/>
  <c r="F131" i="1" s="1"/>
  <c r="E133" i="1"/>
  <c r="E132" i="1" s="1"/>
  <c r="E131" i="1" s="1"/>
  <c r="D133" i="1"/>
  <c r="D132" i="1" s="1"/>
  <c r="D131" i="1" s="1"/>
  <c r="F126" i="1"/>
  <c r="F125" i="1" s="1"/>
  <c r="E126" i="1"/>
  <c r="E125" i="1" s="1"/>
  <c r="D126" i="1"/>
  <c r="D125" i="1" s="1"/>
  <c r="F121" i="1"/>
  <c r="E121" i="1"/>
  <c r="D121" i="1"/>
  <c r="F119" i="1"/>
  <c r="E119" i="1"/>
  <c r="D119" i="1"/>
  <c r="F117" i="1"/>
  <c r="E117" i="1"/>
  <c r="D117" i="1"/>
  <c r="F115" i="1"/>
  <c r="E115" i="1"/>
  <c r="D115" i="1"/>
  <c r="F112" i="1"/>
  <c r="F111" i="1" s="1"/>
  <c r="E112" i="1"/>
  <c r="E111" i="1" s="1"/>
  <c r="D112" i="1"/>
  <c r="D111" i="1" s="1"/>
  <c r="F108" i="1"/>
  <c r="F107" i="1" s="1"/>
  <c r="E108" i="1"/>
  <c r="E107" i="1" s="1"/>
  <c r="D108" i="1"/>
  <c r="D107" i="1" s="1"/>
  <c r="F104" i="1"/>
  <c r="F103" i="1" s="1"/>
  <c r="E104" i="1"/>
  <c r="E103" i="1" s="1"/>
  <c r="D104" i="1"/>
  <c r="D103" i="1" s="1"/>
  <c r="F99" i="1"/>
  <c r="F98" i="1" s="1"/>
  <c r="E99" i="1"/>
  <c r="E98" i="1" s="1"/>
  <c r="D99" i="1"/>
  <c r="D98" i="1" s="1"/>
  <c r="F96" i="1"/>
  <c r="E96" i="1"/>
  <c r="D96" i="1"/>
  <c r="F91" i="1"/>
  <c r="F90" i="1" s="1"/>
  <c r="F89" i="1" s="1"/>
  <c r="F88" i="1" s="1"/>
  <c r="E91" i="1"/>
  <c r="E90" i="1" s="1"/>
  <c r="E89" i="1" s="1"/>
  <c r="E88" i="1" s="1"/>
  <c r="D91" i="1"/>
  <c r="D90" i="1" s="1"/>
  <c r="D89" i="1" s="1"/>
  <c r="D88" i="1" s="1"/>
  <c r="F86" i="1"/>
  <c r="E86" i="1"/>
  <c r="D86" i="1"/>
  <c r="F84" i="1"/>
  <c r="E84" i="1"/>
  <c r="D84" i="1"/>
  <c r="F77" i="1"/>
  <c r="E77" i="1"/>
  <c r="D77" i="1"/>
  <c r="F75" i="1"/>
  <c r="E75" i="1"/>
  <c r="D75" i="1"/>
  <c r="F73" i="1"/>
  <c r="F72" i="1" s="1"/>
  <c r="E73" i="1"/>
  <c r="E72" i="1" s="1"/>
  <c r="D73" i="1"/>
  <c r="D72" i="1" s="1"/>
  <c r="F70" i="1"/>
  <c r="F69" i="1" s="1"/>
  <c r="E70" i="1"/>
  <c r="E69" i="1" s="1"/>
  <c r="D70" i="1"/>
  <c r="D69" i="1" s="1"/>
  <c r="F67" i="1"/>
  <c r="E67" i="1"/>
  <c r="D67" i="1"/>
  <c r="F64" i="1"/>
  <c r="F63" i="1" s="1"/>
  <c r="E64" i="1"/>
  <c r="E63" i="1" s="1"/>
  <c r="D64" i="1"/>
  <c r="D63" i="1" s="1"/>
  <c r="F61" i="1"/>
  <c r="E61" i="1"/>
  <c r="D61" i="1"/>
  <c r="F59" i="1"/>
  <c r="E59" i="1"/>
  <c r="D59" i="1"/>
  <c r="F55" i="1"/>
  <c r="F54" i="1" s="1"/>
  <c r="E55" i="1"/>
  <c r="E54" i="1" s="1"/>
  <c r="D55" i="1"/>
  <c r="D54" i="1" s="1"/>
  <c r="F52" i="1"/>
  <c r="E52" i="1"/>
  <c r="D52" i="1"/>
  <c r="F50" i="1"/>
  <c r="E50" i="1"/>
  <c r="D50" i="1"/>
  <c r="F47" i="1"/>
  <c r="E47" i="1"/>
  <c r="D47" i="1"/>
  <c r="F44" i="1"/>
  <c r="E44" i="1"/>
  <c r="D44" i="1"/>
  <c r="F42" i="1"/>
  <c r="E42" i="1"/>
  <c r="D42" i="1"/>
  <c r="F40" i="1"/>
  <c r="E40" i="1"/>
  <c r="D40" i="1"/>
  <c r="F38" i="1"/>
  <c r="E38" i="1"/>
  <c r="D38" i="1"/>
  <c r="F34" i="1"/>
  <c r="E34" i="1"/>
  <c r="D34" i="1"/>
  <c r="F32" i="1"/>
  <c r="E32" i="1"/>
  <c r="D32" i="1"/>
  <c r="F30" i="1"/>
  <c r="E30" i="1"/>
  <c r="D30" i="1"/>
  <c r="F28" i="1"/>
  <c r="E28" i="1"/>
  <c r="D28" i="1"/>
  <c r="F19" i="1"/>
  <c r="E19" i="1"/>
  <c r="D19" i="1"/>
  <c r="D13" i="1" s="1"/>
  <c r="F141" i="1" l="1"/>
  <c r="E151" i="1"/>
  <c r="F151" i="1"/>
  <c r="D58" i="1"/>
  <c r="D57" i="1" s="1"/>
  <c r="D83" i="1"/>
  <c r="D82" i="1" s="1"/>
  <c r="E83" i="1"/>
  <c r="E82" i="1" s="1"/>
  <c r="F83" i="1"/>
  <c r="F82" i="1" s="1"/>
  <c r="E13" i="1"/>
  <c r="F13" i="1"/>
  <c r="D168" i="1"/>
  <c r="F168" i="1"/>
  <c r="D95" i="1"/>
  <c r="E95" i="1"/>
  <c r="F95" i="1"/>
  <c r="E141" i="1"/>
  <c r="D141" i="1"/>
  <c r="D102" i="1"/>
  <c r="D101" i="1" s="1"/>
  <c r="E102" i="1"/>
  <c r="E101" i="1" s="1"/>
  <c r="F102" i="1"/>
  <c r="F101" i="1" s="1"/>
  <c r="D37" i="1"/>
  <c r="D36" i="1" s="1"/>
  <c r="E49" i="1"/>
  <c r="E46" i="1" s="1"/>
  <c r="F58" i="1"/>
  <c r="F57" i="1" s="1"/>
  <c r="F49" i="1"/>
  <c r="F46" i="1" s="1"/>
  <c r="F27" i="1"/>
  <c r="F26" i="1" s="1"/>
  <c r="F37" i="1"/>
  <c r="F36" i="1" s="1"/>
  <c r="D49" i="1"/>
  <c r="D46" i="1" s="1"/>
  <c r="D27" i="1"/>
  <c r="D26" i="1" s="1"/>
  <c r="E58" i="1"/>
  <c r="E57" i="1" s="1"/>
  <c r="E27" i="1"/>
  <c r="E26" i="1" s="1"/>
  <c r="E37" i="1"/>
  <c r="E36" i="1" s="1"/>
  <c r="F140" i="1" l="1"/>
  <c r="E140" i="1"/>
  <c r="E139" i="1" s="1"/>
  <c r="F139" i="1"/>
  <c r="D140" i="1"/>
  <c r="D139" i="1" s="1"/>
  <c r="D12" i="1"/>
  <c r="E12" i="1"/>
  <c r="F12" i="1"/>
  <c r="E196" i="1" l="1"/>
  <c r="F196" i="1"/>
  <c r="D196" i="1"/>
</calcChain>
</file>

<file path=xl/sharedStrings.xml><?xml version="1.0" encoding="utf-8"?>
<sst xmlns="http://schemas.openxmlformats.org/spreadsheetml/2006/main" count="564" uniqueCount="354">
  <si>
    <t>Гл. администратор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</si>
  <si>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</si>
  <si>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</si>
  <si>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</si>
  <si>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</si>
  <si>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</si>
  <si>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</si>
  <si>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</si>
  <si>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</si>
  <si>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</si>
  <si>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</si>
  <si>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</si>
  <si>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</si>
  <si>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</si>
  <si>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10102000010000110</t>
  </si>
  <si>
    <t>Налог на доходы физических лиц</t>
  </si>
  <si>
    <t>10102010010000110</t>
  </si>
  <si>
    <t>10102020010000110</t>
  </si>
  <si>
    <t>10102030010000110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</si>
  <si>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</si>
  <si>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</si>
  <si>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</si>
  <si>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</si>
  <si>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</si>
  <si>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</si>
  <si>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</si>
  <si>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</si>
  <si>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</si>
  <si>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</si>
  <si>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</si>
  <si>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</si>
  <si>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</si>
  <si>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</si>
  <si>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</si>
  <si>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</si>
  <si>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</si>
  <si>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</si>
  <si>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</si>
  <si>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</si>
  <si>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</si>
  <si>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</si>
  <si>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</si>
  <si>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</si>
  <si>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</si>
  <si>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</si>
  <si>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</si>
  <si>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</si>
  <si>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</si>
  <si>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</si>
  <si>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</si>
  <si>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</si>
  <si>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</si>
  <si>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</si>
  <si>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</si>
  <si>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</si>
  <si>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</si>
  <si>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</si>
  <si>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</si>
  <si>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</si>
  <si>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</si>
  <si>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</si>
  <si>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</si>
  <si>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</si>
  <si>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</si>
  <si>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</si>
  <si>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</si>
  <si>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</si>
  <si>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</si>
  <si>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</si>
  <si>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</si>
  <si>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</si>
  <si>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</si>
  <si>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</si>
  <si>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</si>
  <si>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</si>
  <si>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</si>
  <si>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</si>
  <si>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</si>
  <si>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</si>
  <si>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</si>
  <si>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</si>
  <si>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</si>
  <si>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</si>
  <si>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</si>
  <si>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</si>
  <si>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</si>
  <si>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</si>
  <si>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</si>
  <si>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</si>
  <si>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</si>
  <si>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</si>
  <si>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</si>
  <si>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</si>
  <si>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</si>
  <si>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</si>
  <si>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</si>
  <si>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</si>
  <si>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</si>
  <si>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</si>
  <si>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</si>
  <si>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</si>
  <si>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</si>
  <si>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</si>
  <si>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</si>
  <si>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</si>
  <si>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</si>
  <si>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</si>
  <si>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</si>
  <si>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</si>
  <si>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</si>
  <si>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</si>
  <si>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</si>
  <si>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</si>
  <si>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</si>
  <si>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</si>
  <si>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</si>
  <si>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</si>
  <si>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</si>
  <si>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</si>
  <si>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</si>
  <si>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</si>
  <si>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</si>
  <si>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</si>
  <si>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</si>
  <si>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</si>
  <si>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</si>
  <si>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</si>
  <si>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</si>
  <si>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</si>
  <si>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</si>
  <si>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</si>
  <si>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</si>
  <si>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</si>
  <si>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</si>
  <si>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</si>
  <si>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</si>
  <si>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</si>
  <si>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</si>
  <si>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</si>
  <si>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</si>
  <si>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</si>
  <si>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</si>
  <si>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</si>
  <si>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</si>
  <si>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</si>
  <si>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</si>
  <si>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</si>
  <si>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</si>
  <si>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</si>
  <si>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</si>
  <si>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</si>
  <si>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</si>
  <si>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</si>
  <si>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</si>
  <si>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</si>
  <si>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</si>
  <si>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</si>
  <si>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</si>
  <si>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</si>
  <si>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</si>
  <si>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</si>
  <si>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</si>
  <si>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</si>
  <si>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</si>
  <si>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</si>
  <si>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11601083010000140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</si>
  <si>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</si>
  <si>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</si>
  <si>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</si>
  <si>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</si>
  <si>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</si>
  <si>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11601153010000140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</si>
  <si>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</si>
  <si>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</si>
  <si>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</si>
  <si>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</si>
  <si>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</si>
  <si>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</si>
  <si>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</si>
  <si>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</si>
  <si>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</si>
  <si>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</si>
  <si>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</si>
  <si>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</si>
  <si>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</si>
  <si>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</si>
  <si>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</si>
  <si>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</si>
  <si>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</si>
  <si>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</si>
  <si>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</si>
  <si>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</si>
  <si>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</si>
  <si>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</si>
  <si>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</si>
  <si>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</si>
  <si>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20000000000000000</t>
  </si>
  <si>
    <t>БЕЗВОЗМЕЗДНЫЕ ПОСТУПЛЕНИЯ</t>
  </si>
  <si>
    <t>005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</si>
  <si>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</si>
  <si>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</si>
  <si>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</si>
  <si>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</si>
  <si>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</si>
  <si>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</si>
  <si>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</si>
  <si>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</si>
  <si>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</si>
  <si>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</si>
  <si>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</si>
  <si>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</si>
  <si>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</si>
  <si>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</si>
  <si>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</si>
  <si>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</si>
  <si>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</si>
  <si>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</si>
  <si>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</si>
  <si>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</si>
  <si>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</si>
  <si>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</si>
  <si>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</si>
  <si>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</si>
  <si>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</si>
  <si>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</si>
  <si>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</si>
  <si>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</si>
  <si>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</si>
  <si>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</si>
  <si>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</si>
  <si>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</si>
  <si>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</si>
  <si>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</si>
  <si>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</si>
  <si>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</si>
  <si>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</si>
  <si>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</si>
  <si>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</si>
  <si>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</si>
  <si>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20229999047456150</t>
  </si>
  <si>
    <t>20229999047488150</t>
  </si>
  <si>
    <t>20229999047563150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</si>
  <si>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</si>
  <si>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</si>
  <si>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</si>
  <si>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</si>
  <si>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</si>
  <si>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</si>
  <si>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</si>
  <si>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20230024047408150</t>
  </si>
  <si>
    <t>20230024047409150</t>
  </si>
  <si>
    <t>20230024047429150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</si>
  <si>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</si>
  <si>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</si>
  <si>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</si>
  <si>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20230024047519150</t>
  </si>
  <si>
    <t>20230024047552150</t>
  </si>
  <si>
    <t>20230024047554150</t>
  </si>
  <si>
    <t>20230024047564150</t>
  </si>
  <si>
    <t>20230024047566150</t>
  </si>
  <si>
    <t>20230024047570150</t>
  </si>
  <si>
    <t>20230024047587150</t>
  </si>
  <si>
    <t>20230024047588150</t>
  </si>
  <si>
    <t>20230024047604150</t>
  </si>
  <si>
    <t>20230024047649150</t>
  </si>
  <si>
    <t>20230024047846150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</si>
  <si>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</si>
  <si>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</si>
  <si>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</si>
  <si>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</si>
  <si>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</si>
  <si>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</si>
  <si>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</si>
  <si>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</si>
  <si>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</si>
  <si>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</si>
  <si>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</si>
  <si>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</si>
  <si>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</si>
  <si>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ИТОГО:</t>
  </si>
  <si>
    <t>Приложение № 2</t>
  </si>
  <si>
    <t>к решению Совета депутатов</t>
  </si>
  <si>
    <t>ЗАТО г. Зеленогорск</t>
  </si>
  <si>
    <t>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</si>
  <si>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</si>
  <si>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</si>
  <si>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</si>
  <si>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</si>
  <si>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</si>
  <si>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</si>
  <si>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</si>
  <si>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</si>
  <si>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</si>
  <si>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</si>
  <si>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</si>
  <si>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</si>
  <si>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</si>
  <si>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10102130010000110</t>
  </si>
  <si>
    <t>10102140010000110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</si>
  <si>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</si>
  <si>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</si>
  <si>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Сумма на 2025, рублей</t>
  </si>
  <si>
    <t>Сумма на 2026, рублей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</si>
  <si>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</si>
  <si>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</si>
  <si>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11108000000000120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</si>
  <si>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</si>
  <si>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11108040040000120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</si>
  <si>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</si>
  <si>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20229999047582150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</si>
  <si>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</si>
  <si>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</si>
  <si>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комплекса процессных мероприятий «Создание условий для развития архивного дела» государственной программы Красноярского края «Развитие культуры и туризма»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</si>
  <si>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</si>
  <si>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</si>
  <si>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</si>
  <si>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</si>
  <si>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</si>
  <si>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</si>
  <si>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</si>
  <si>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 xml:space="preserve">Доходы местного бюджета на 2025 год и плановый период 2026 - 2027 годов </t>
  </si>
  <si>
    <t>Сумма на 2027, рублей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</si>
  <si>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</si>
  <si>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</si>
  <si>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</si>
  <si>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</si>
  <si>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</si>
  <si>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</si>
  <si>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20225750000000150</t>
  </si>
  <si>
    <t>Субсидии бюджетам на реализацию мероприятий по модернизации школьных систем образования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</si>
  <si>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</si>
  <si>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</si>
  <si>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</si>
  <si>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</si>
  <si>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культуры»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</si>
  <si>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</si>
  <si>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20229999047583150</t>
  </si>
  <si>
    <t>Субсидии бюджетам муниципальных образований на софинансирование организации и обеспечения бесплатным двухразовым питанием обучающихся с ограниченными возможностями здоровья в муниципальных общеобразовательных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</si>
  <si>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</si>
  <si>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«Обеспечение охраны природных комплексов и объектов, сохранение биологического разнообразия» государственной программы Красноярского края «Развитие лесного хозяйства, воспроизводство и использование природных ресурсов»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</si>
  <si>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</si>
  <si>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</si>
  <si>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</t>
  </si>
  <si>
    <t>Субвенции бюджетам муниципальных образований 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</si>
  <si>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диведендов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</si>
  <si>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иналога,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</si>
  <si>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</si>
  <si>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</si>
  <si>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</si>
  <si>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</si>
  <si>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</si>
  <si>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11611000010000140</t>
  </si>
  <si>
    <t>Платежи, уплачиваемые в целях возмещения причиненного вреда</t>
  </si>
  <si>
    <t>от 19.12.2024 № 20-93р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</si>
</sst>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Helv"/>
      <charset val="204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/>
  </cellStyleXfs>
  <cellXfs count="29">
    <xf numFmtId="0" fontId="0" fillId="0" borderId="0" xfId="0"/>
    <xf numFmtId="0" fontId="3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20" borderId="1" xfId="0" applyNumberFormat="1" applyFont="1" applyFill="1" applyBorder="1" applyAlignment="1" applyProtection="1">
      <alignment horizontal="left" vertical="center" wrapText="1"/>
    </xf>
    <xf numFmtId="4" fontId="4" fillId="20" borderId="1" xfId="0" applyNumberFormat="1" applyFont="1" applyFill="1" applyBorder="1" applyAlignment="1" applyProtection="1">
      <alignment horizontal="right" vertical="center" wrapText="1"/>
    </xf>
    <xf numFmtId="49" fontId="5" fillId="20" borderId="1" xfId="0" applyNumberFormat="1" applyFont="1" applyFill="1" applyBorder="1" applyAlignment="1" applyProtection="1">
      <alignment horizontal="left" vertical="center" wrapText="1"/>
    </xf>
    <xf numFmtId="4" fontId="5" fillId="20" borderId="1" xfId="0" applyNumberFormat="1" applyFont="1" applyFill="1" applyBorder="1" applyAlignment="1" applyProtection="1">
      <alignment horizontal="right" vertical="center" wrapText="1"/>
    </xf>
    <xf numFmtId="164" fontId="5" fillId="20" borderId="1" xfId="0" applyNumberFormat="1" applyFont="1" applyFill="1" applyBorder="1" applyAlignment="1" applyProtection="1">
      <alignment horizontal="left" vertical="center" wrapText="1"/>
    </xf>
    <xf numFmtId="164" fontId="4" fillId="20" borderId="1" xfId="0" applyNumberFormat="1" applyFont="1" applyFill="1" applyBorder="1" applyAlignment="1" applyProtection="1">
      <alignment horizontal="left" vertical="center" wrapText="1"/>
    </xf>
    <xf numFmtId="49" fontId="4" fillId="20" borderId="1" xfId="0" applyNumberFormat="1" applyFont="1" applyFill="1" applyBorder="1" applyAlignment="1" applyProtection="1">
      <alignment horizontal="left" wrapText="1"/>
    </xf>
    <xf numFmtId="4" fontId="4" fillId="20" borderId="1" xfId="0" applyNumberFormat="1" applyFont="1" applyFill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19" applyNumberFormat="1" applyFont="1" applyFill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/>
    </xf>
  </cellXfs>
  <cellStyles count="2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_Лист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2.75" customHeight="1" x14ac:dyDescent="0.2"/>
  <cols>
    <col min="1" max="1" width="11.7109375" customWidth="1"/>
    <col min="2" max="2" width="20.7109375" customWidth="1"/>
    <col min="3" max="3" width="82.5703125" customWidth="1"/>
    <col min="4" max="4" width="22.5703125" customWidth="1"/>
    <col min="5" max="5" width="20.85546875" customWidth="1"/>
    <col min="6" max="6" width="21.85546875" customWidth="1"/>
  </cols>
  <sheetData>
    <row r="1" spans="1:6" ht="12.75" customHeight="1" x14ac:dyDescent="0.25">
      <c r="A1" s="22" t="s">
        <v>280</v>
      </c>
      <c r="B1" s="22"/>
      <c r="C1" s="22"/>
      <c r="D1" s="22"/>
      <c r="E1" s="22"/>
      <c r="F1" s="22"/>
    </row>
    <row r="2" spans="1:6" ht="17.25" customHeight="1" x14ac:dyDescent="0.25">
      <c r="A2" s="23" t="s">
        <v>281</v>
      </c>
      <c r="B2" s="23"/>
      <c r="C2" s="23"/>
      <c r="D2" s="23"/>
      <c r="E2" s="23"/>
      <c r="F2" s="23"/>
    </row>
    <row r="3" spans="1:6" ht="17.25" customHeight="1" x14ac:dyDescent="0.25">
      <c r="A3" s="23" t="s">
        <v>282</v>
      </c>
      <c r="B3" s="23"/>
      <c r="C3" s="23"/>
      <c r="D3" s="23"/>
      <c r="E3" s="23"/>
      <c r="F3" s="23"/>
    </row>
    <row r="4" spans="1:6" ht="15.75" customHeight="1" x14ac:dyDescent="0.25">
      <c r="A4" s="23" t="s">
        <v>353</v>
      </c>
      <c r="B4" s="23"/>
      <c r="C4" s="23"/>
      <c r="D4" s="23"/>
      <c r="E4" s="23"/>
      <c r="F4" s="23"/>
    </row>
    <row r="5" spans="1:6" ht="13.5" customHeight="1" x14ac:dyDescent="0.2">
      <c r="A5" s="18"/>
      <c r="B5" s="18"/>
      <c r="C5" s="19"/>
      <c r="D5" s="20"/>
      <c r="E5" s="20"/>
      <c r="F5" s="20"/>
    </row>
    <row r="6" spans="1:6" ht="13.5" customHeight="1" x14ac:dyDescent="0.2">
      <c r="B6" s="1"/>
      <c r="C6" s="1"/>
      <c r="D6" s="1"/>
      <c r="E6" s="1"/>
      <c r="F6" s="2"/>
    </row>
    <row r="7" spans="1:6" ht="13.5" customHeight="1" x14ac:dyDescent="0.2">
      <c r="B7" s="1"/>
      <c r="C7" s="1"/>
      <c r="D7" s="1"/>
      <c r="E7" s="1"/>
      <c r="F7" s="2"/>
    </row>
    <row r="8" spans="1:6" ht="13.5" customHeight="1" x14ac:dyDescent="0.25">
      <c r="A8" s="28" t="s">
        <v>320</v>
      </c>
      <c r="B8" s="28"/>
      <c r="C8" s="28"/>
      <c r="D8" s="28"/>
      <c r="E8" s="28"/>
      <c r="F8" s="28"/>
    </row>
    <row r="9" spans="1:6" ht="13.5" customHeight="1" x14ac:dyDescent="0.2">
      <c r="A9" s="5"/>
      <c r="B9" s="1"/>
      <c r="C9" s="1"/>
      <c r="D9" s="1"/>
      <c r="E9" s="1"/>
      <c r="F9" s="1"/>
    </row>
    <row r="10" spans="1:6" ht="17.100000000000001" customHeight="1" x14ac:dyDescent="0.2">
      <c r="A10" s="24" t="s">
        <v>0</v>
      </c>
      <c r="B10" s="24" t="s">
        <v>1</v>
      </c>
      <c r="C10" s="24" t="s">
        <v>2</v>
      </c>
      <c r="D10" s="24" t="s">
        <v>301</v>
      </c>
      <c r="E10" s="24" t="s">
        <v>302</v>
      </c>
      <c r="F10" s="24" t="s">
        <v>321</v>
      </c>
    </row>
    <row r="11" spans="1:6" ht="27.75" customHeight="1" x14ac:dyDescent="0.2">
      <c r="A11" s="25"/>
      <c r="B11" s="25"/>
      <c r="C11" s="27"/>
      <c r="D11" s="26"/>
      <c r="E11" s="26"/>
      <c r="F11" s="26"/>
    </row>
    <row r="12" spans="1:6" ht="15.75" x14ac:dyDescent="0.2">
      <c r="A12" s="6" t="s">
        <v>3</v>
      </c>
      <c r="B12" s="6" t="s">
        <v>4</v>
      </c>
      <c r="C12" s="8" t="s">
        <v>5</v>
      </c>
      <c r="D12" s="9">
        <f>D13+D26+D36+D46+D54+D57+D82+D88+D95+D101</f>
        <v>999928600</v>
      </c>
      <c r="E12" s="9">
        <f>E13+E26+E36+E46+E54+E57+E82+E88+E95+E101</f>
        <v>1066728800</v>
      </c>
      <c r="F12" s="9">
        <f>F13+F26+F36+F46+F54+F57+F82+F88+F95+F101</f>
        <v>1125062000</v>
      </c>
    </row>
    <row r="13" spans="1:6" ht="15.75" x14ac:dyDescent="0.2">
      <c r="A13" s="6" t="s">
        <v>6</v>
      </c>
      <c r="B13" s="6" t="s">
        <v>7</v>
      </c>
      <c r="C13" s="8" t="s">
        <v>8</v>
      </c>
      <c r="D13" s="9">
        <f>D14+D19</f>
        <v>718247500</v>
      </c>
      <c r="E13" s="9">
        <f t="shared" ref="E13:F13" si="0">E14+E19</f>
        <v>781717300</v>
      </c>
      <c r="F13" s="9">
        <f t="shared" si="0"/>
        <v>832421600</v>
      </c>
    </row>
    <row r="14" spans="1:6" ht="15.75" x14ac:dyDescent="0.2">
      <c r="A14" s="6" t="s">
        <v>6</v>
      </c>
      <c r="B14" s="6" t="s">
        <v>9</v>
      </c>
      <c r="C14" s="8" t="s">
        <v>10</v>
      </c>
      <c r="D14" s="9">
        <f>D15</f>
        <v>164728700</v>
      </c>
      <c r="E14" s="9">
        <f t="shared" ref="E14:F14" si="1">E15</f>
        <v>189092100</v>
      </c>
      <c r="F14" s="9">
        <f t="shared" si="1"/>
        <v>192789200</v>
      </c>
    </row>
    <row r="15" spans="1:6" ht="31.5" x14ac:dyDescent="0.2">
      <c r="A15" s="6" t="s">
        <v>6</v>
      </c>
      <c r="B15" s="6" t="s">
        <v>11</v>
      </c>
      <c r="C15" s="8" t="s">
        <v>12</v>
      </c>
      <c r="D15" s="9">
        <f>D16+D17+D18</f>
        <v>164728700</v>
      </c>
      <c r="E15" s="9">
        <f t="shared" ref="E15:F15" si="2">E16+E17+E18</f>
        <v>189092100</v>
      </c>
      <c r="F15" s="9">
        <f t="shared" si="2"/>
        <v>192789200</v>
      </c>
    </row>
    <row r="16" spans="1:6" ht="129.75" customHeight="1" x14ac:dyDescent="0.2">
      <c r="A16" s="3" t="s">
        <v>6</v>
      </c>
      <c r="B16" s="3" t="s">
        <v>13</v>
      </c>
      <c r="C16" s="10" t="s">
        <v>303</v>
      </c>
      <c r="D16" s="11">
        <v>11686600</v>
      </c>
      <c r="E16" s="11">
        <v>12154100</v>
      </c>
      <c r="F16" s="11">
        <v>13342500</v>
      </c>
    </row>
    <row r="17" spans="1:6" ht="126" x14ac:dyDescent="0.2">
      <c r="A17" s="3" t="s">
        <v>6</v>
      </c>
      <c r="B17" s="3" t="s">
        <v>293</v>
      </c>
      <c r="C17" s="12" t="s">
        <v>294</v>
      </c>
      <c r="D17" s="11">
        <v>64310900</v>
      </c>
      <c r="E17" s="11">
        <v>0</v>
      </c>
      <c r="F17" s="11">
        <v>0</v>
      </c>
    </row>
    <row r="18" spans="1:6" ht="110.25" x14ac:dyDescent="0.2">
      <c r="A18" s="3" t="s">
        <v>6</v>
      </c>
      <c r="B18" s="3" t="s">
        <v>295</v>
      </c>
      <c r="C18" s="12" t="s">
        <v>296</v>
      </c>
      <c r="D18" s="11">
        <v>88731200</v>
      </c>
      <c r="E18" s="11">
        <v>176938000</v>
      </c>
      <c r="F18" s="11">
        <v>179446700</v>
      </c>
    </row>
    <row r="19" spans="1:6" ht="15.75" x14ac:dyDescent="0.2">
      <c r="A19" s="6" t="s">
        <v>6</v>
      </c>
      <c r="B19" s="6" t="s">
        <v>14</v>
      </c>
      <c r="C19" s="8" t="s">
        <v>15</v>
      </c>
      <c r="D19" s="9">
        <f>D20+D21+D22+D23+D24+D25</f>
        <v>553518800</v>
      </c>
      <c r="E19" s="9">
        <f t="shared" ref="E19:F19" si="3">E20+E21+E22+E23+E24+E25</f>
        <v>592625200</v>
      </c>
      <c r="F19" s="9">
        <f t="shared" si="3"/>
        <v>639632400</v>
      </c>
    </row>
    <row r="20" spans="1:6" ht="180" customHeight="1" x14ac:dyDescent="0.2">
      <c r="A20" s="3" t="s">
        <v>6</v>
      </c>
      <c r="B20" s="3" t="s">
        <v>16</v>
      </c>
      <c r="C20" s="12" t="s">
        <v>344</v>
      </c>
      <c r="D20" s="11">
        <v>528137000</v>
      </c>
      <c r="E20" s="11">
        <v>566162900</v>
      </c>
      <c r="F20" s="11">
        <v>612022100</v>
      </c>
    </row>
    <row r="21" spans="1:6" ht="148.5" customHeight="1" x14ac:dyDescent="0.2">
      <c r="A21" s="3" t="s">
        <v>6</v>
      </c>
      <c r="B21" s="3" t="s">
        <v>17</v>
      </c>
      <c r="C21" s="12" t="s">
        <v>345</v>
      </c>
      <c r="D21" s="11">
        <v>773200</v>
      </c>
      <c r="E21" s="11">
        <v>804200</v>
      </c>
      <c r="F21" s="11">
        <v>836300</v>
      </c>
    </row>
    <row r="22" spans="1:6" ht="126" x14ac:dyDescent="0.2">
      <c r="A22" s="3" t="s">
        <v>6</v>
      </c>
      <c r="B22" s="3" t="s">
        <v>18</v>
      </c>
      <c r="C22" s="10" t="s">
        <v>346</v>
      </c>
      <c r="D22" s="11">
        <v>6068500</v>
      </c>
      <c r="E22" s="11">
        <v>6311200</v>
      </c>
      <c r="F22" s="11">
        <v>6563700</v>
      </c>
    </row>
    <row r="23" spans="1:6" ht="393.75" x14ac:dyDescent="0.2">
      <c r="A23" s="3" t="s">
        <v>6</v>
      </c>
      <c r="B23" s="3" t="s">
        <v>19</v>
      </c>
      <c r="C23" s="10" t="s">
        <v>347</v>
      </c>
      <c r="D23" s="11">
        <v>2037400</v>
      </c>
      <c r="E23" s="11">
        <v>2184100</v>
      </c>
      <c r="F23" s="11">
        <v>2361000</v>
      </c>
    </row>
    <row r="24" spans="1:6" ht="94.5" x14ac:dyDescent="0.2">
      <c r="A24" s="3" t="s">
        <v>6</v>
      </c>
      <c r="B24" s="3" t="s">
        <v>297</v>
      </c>
      <c r="C24" s="10" t="s">
        <v>348</v>
      </c>
      <c r="D24" s="11">
        <v>3605800</v>
      </c>
      <c r="E24" s="11">
        <v>3750000</v>
      </c>
      <c r="F24" s="11">
        <v>3900000</v>
      </c>
    </row>
    <row r="25" spans="1:6" ht="94.5" x14ac:dyDescent="0.2">
      <c r="A25" s="3" t="s">
        <v>6</v>
      </c>
      <c r="B25" s="3" t="s">
        <v>298</v>
      </c>
      <c r="C25" s="10" t="s">
        <v>349</v>
      </c>
      <c r="D25" s="11">
        <v>12896900</v>
      </c>
      <c r="E25" s="11">
        <v>13412800</v>
      </c>
      <c r="F25" s="11">
        <v>13949300</v>
      </c>
    </row>
    <row r="26" spans="1:6" ht="31.5" x14ac:dyDescent="0.2">
      <c r="A26" s="6" t="s">
        <v>3</v>
      </c>
      <c r="B26" s="6" t="s">
        <v>20</v>
      </c>
      <c r="C26" s="8" t="s">
        <v>21</v>
      </c>
      <c r="D26" s="9">
        <f>D27</f>
        <v>67116700</v>
      </c>
      <c r="E26" s="9">
        <f t="shared" ref="E26:F26" si="4">E27</f>
        <v>69801400</v>
      </c>
      <c r="F26" s="9">
        <f t="shared" si="4"/>
        <v>72593400</v>
      </c>
    </row>
    <row r="27" spans="1:6" ht="31.5" x14ac:dyDescent="0.2">
      <c r="A27" s="6" t="s">
        <v>3</v>
      </c>
      <c r="B27" s="6" t="s">
        <v>22</v>
      </c>
      <c r="C27" s="8" t="s">
        <v>23</v>
      </c>
      <c r="D27" s="9">
        <f>D28+D30+D32+D34</f>
        <v>67116700</v>
      </c>
      <c r="E27" s="9">
        <f t="shared" ref="E27:F27" si="5">E28+E30+E32+E34</f>
        <v>69801400</v>
      </c>
      <c r="F27" s="9">
        <f t="shared" si="5"/>
        <v>72593400</v>
      </c>
    </row>
    <row r="28" spans="1:6" ht="63" x14ac:dyDescent="0.2">
      <c r="A28" s="6" t="s">
        <v>3</v>
      </c>
      <c r="B28" s="6" t="s">
        <v>24</v>
      </c>
      <c r="C28" s="8" t="s">
        <v>25</v>
      </c>
      <c r="D28" s="9">
        <f>D29</f>
        <v>34873000</v>
      </c>
      <c r="E28" s="9">
        <f t="shared" ref="E28:F28" si="6">E29</f>
        <v>36267900</v>
      </c>
      <c r="F28" s="9">
        <f t="shared" si="6"/>
        <v>37718600</v>
      </c>
    </row>
    <row r="29" spans="1:6" ht="94.5" x14ac:dyDescent="0.2">
      <c r="A29" s="3" t="s">
        <v>6</v>
      </c>
      <c r="B29" s="3" t="s">
        <v>26</v>
      </c>
      <c r="C29" s="12" t="s">
        <v>27</v>
      </c>
      <c r="D29" s="11">
        <v>34873000</v>
      </c>
      <c r="E29" s="11">
        <v>36267900</v>
      </c>
      <c r="F29" s="11">
        <v>37718600</v>
      </c>
    </row>
    <row r="30" spans="1:6" ht="78.75" x14ac:dyDescent="0.2">
      <c r="A30" s="6" t="s">
        <v>3</v>
      </c>
      <c r="B30" s="6" t="s">
        <v>28</v>
      </c>
      <c r="C30" s="13" t="s">
        <v>29</v>
      </c>
      <c r="D30" s="9">
        <f>D31</f>
        <v>172500</v>
      </c>
      <c r="E30" s="9">
        <f t="shared" ref="E30:F30" si="7">E31</f>
        <v>179400</v>
      </c>
      <c r="F30" s="9">
        <f t="shared" si="7"/>
        <v>186600</v>
      </c>
    </row>
    <row r="31" spans="1:6" ht="110.25" x14ac:dyDescent="0.2">
      <c r="A31" s="3" t="s">
        <v>6</v>
      </c>
      <c r="B31" s="3" t="s">
        <v>30</v>
      </c>
      <c r="C31" s="12" t="s">
        <v>31</v>
      </c>
      <c r="D31" s="11">
        <v>172500</v>
      </c>
      <c r="E31" s="11">
        <v>179400</v>
      </c>
      <c r="F31" s="11">
        <v>186600</v>
      </c>
    </row>
    <row r="32" spans="1:6" ht="63" x14ac:dyDescent="0.2">
      <c r="A32" s="6" t="s">
        <v>3</v>
      </c>
      <c r="B32" s="6" t="s">
        <v>32</v>
      </c>
      <c r="C32" s="8" t="s">
        <v>33</v>
      </c>
      <c r="D32" s="9">
        <f>D33</f>
        <v>37076000</v>
      </c>
      <c r="E32" s="9">
        <f t="shared" ref="E32:F32" si="8">E33</f>
        <v>38559100</v>
      </c>
      <c r="F32" s="9">
        <f t="shared" si="8"/>
        <v>40101400</v>
      </c>
    </row>
    <row r="33" spans="1:6" ht="94.5" x14ac:dyDescent="0.2">
      <c r="A33" s="3" t="s">
        <v>6</v>
      </c>
      <c r="B33" s="3" t="s">
        <v>34</v>
      </c>
      <c r="C33" s="12" t="s">
        <v>35</v>
      </c>
      <c r="D33" s="11">
        <v>37076000</v>
      </c>
      <c r="E33" s="11">
        <v>38559100</v>
      </c>
      <c r="F33" s="11">
        <v>40101400</v>
      </c>
    </row>
    <row r="34" spans="1:6" ht="63" x14ac:dyDescent="0.2">
      <c r="A34" s="6" t="s">
        <v>3</v>
      </c>
      <c r="B34" s="6" t="s">
        <v>36</v>
      </c>
      <c r="C34" s="8" t="s">
        <v>37</v>
      </c>
      <c r="D34" s="9">
        <f>D35</f>
        <v>-5004800</v>
      </c>
      <c r="E34" s="9">
        <f t="shared" ref="E34:F34" si="9">E35</f>
        <v>-5205000</v>
      </c>
      <c r="F34" s="9">
        <f t="shared" si="9"/>
        <v>-5413200</v>
      </c>
    </row>
    <row r="35" spans="1:6" ht="94.5" x14ac:dyDescent="0.2">
      <c r="A35" s="3" t="s">
        <v>6</v>
      </c>
      <c r="B35" s="3" t="s">
        <v>38</v>
      </c>
      <c r="C35" s="12" t="s">
        <v>39</v>
      </c>
      <c r="D35" s="11">
        <v>-5004800</v>
      </c>
      <c r="E35" s="11">
        <v>-5205000</v>
      </c>
      <c r="F35" s="11">
        <v>-5413200</v>
      </c>
    </row>
    <row r="36" spans="1:6" ht="15.75" x14ac:dyDescent="0.2">
      <c r="A36" s="6" t="s">
        <v>6</v>
      </c>
      <c r="B36" s="6" t="s">
        <v>40</v>
      </c>
      <c r="C36" s="8" t="s">
        <v>41</v>
      </c>
      <c r="D36" s="9">
        <f>D37+D42+D44</f>
        <v>123705600</v>
      </c>
      <c r="E36" s="9">
        <f t="shared" ref="E36:F36" si="10">E37+E42+E44</f>
        <v>128636600</v>
      </c>
      <c r="F36" s="9">
        <f t="shared" si="10"/>
        <v>133764900</v>
      </c>
    </row>
    <row r="37" spans="1:6" ht="31.5" x14ac:dyDescent="0.2">
      <c r="A37" s="6" t="s">
        <v>6</v>
      </c>
      <c r="B37" s="6" t="s">
        <v>42</v>
      </c>
      <c r="C37" s="8" t="s">
        <v>43</v>
      </c>
      <c r="D37" s="9">
        <f>D38+D40</f>
        <v>106707100</v>
      </c>
      <c r="E37" s="9">
        <f t="shared" ref="E37:F37" si="11">E38+E40</f>
        <v>110975400</v>
      </c>
      <c r="F37" s="9">
        <f t="shared" si="11"/>
        <v>115414400</v>
      </c>
    </row>
    <row r="38" spans="1:6" ht="31.5" x14ac:dyDescent="0.2">
      <c r="A38" s="6" t="s">
        <v>6</v>
      </c>
      <c r="B38" s="6" t="s">
        <v>44</v>
      </c>
      <c r="C38" s="8" t="s">
        <v>45</v>
      </c>
      <c r="D38" s="9">
        <f>D39</f>
        <v>71855000</v>
      </c>
      <c r="E38" s="9">
        <f t="shared" ref="E38:F38" si="12">E39</f>
        <v>74729200</v>
      </c>
      <c r="F38" s="9">
        <f t="shared" si="12"/>
        <v>77718300</v>
      </c>
    </row>
    <row r="39" spans="1:6" ht="31.5" x14ac:dyDescent="0.2">
      <c r="A39" s="3" t="s">
        <v>6</v>
      </c>
      <c r="B39" s="3" t="s">
        <v>46</v>
      </c>
      <c r="C39" s="10" t="s">
        <v>45</v>
      </c>
      <c r="D39" s="11">
        <v>71855000</v>
      </c>
      <c r="E39" s="11">
        <v>74729200</v>
      </c>
      <c r="F39" s="11">
        <v>77718300</v>
      </c>
    </row>
    <row r="40" spans="1:6" ht="31.5" x14ac:dyDescent="0.2">
      <c r="A40" s="6" t="s">
        <v>6</v>
      </c>
      <c r="B40" s="6" t="s">
        <v>47</v>
      </c>
      <c r="C40" s="8" t="s">
        <v>48</v>
      </c>
      <c r="D40" s="9">
        <f>D41</f>
        <v>34852100</v>
      </c>
      <c r="E40" s="9">
        <f t="shared" ref="E40:F40" si="13">E41</f>
        <v>36246200</v>
      </c>
      <c r="F40" s="9">
        <f t="shared" si="13"/>
        <v>37696100</v>
      </c>
    </row>
    <row r="41" spans="1:6" ht="63" x14ac:dyDescent="0.2">
      <c r="A41" s="3" t="s">
        <v>6</v>
      </c>
      <c r="B41" s="3" t="s">
        <v>49</v>
      </c>
      <c r="C41" s="10" t="s">
        <v>50</v>
      </c>
      <c r="D41" s="11">
        <v>34852100</v>
      </c>
      <c r="E41" s="11">
        <v>36246200</v>
      </c>
      <c r="F41" s="11">
        <v>37696100</v>
      </c>
    </row>
    <row r="42" spans="1:6" ht="15.75" x14ac:dyDescent="0.2">
      <c r="A42" s="6" t="s">
        <v>6</v>
      </c>
      <c r="B42" s="6" t="s">
        <v>51</v>
      </c>
      <c r="C42" s="8" t="s">
        <v>52</v>
      </c>
      <c r="D42" s="9">
        <f>D43</f>
        <v>429900</v>
      </c>
      <c r="E42" s="9">
        <f t="shared" ref="E42:F42" si="14">E43</f>
        <v>429900</v>
      </c>
      <c r="F42" s="9">
        <f t="shared" si="14"/>
        <v>429900</v>
      </c>
    </row>
    <row r="43" spans="1:6" ht="15.75" x14ac:dyDescent="0.2">
      <c r="A43" s="3" t="s">
        <v>6</v>
      </c>
      <c r="B43" s="3" t="s">
        <v>53</v>
      </c>
      <c r="C43" s="10" t="s">
        <v>52</v>
      </c>
      <c r="D43" s="11">
        <v>429900</v>
      </c>
      <c r="E43" s="11">
        <v>429900</v>
      </c>
      <c r="F43" s="11">
        <v>429900</v>
      </c>
    </row>
    <row r="44" spans="1:6" ht="31.5" x14ac:dyDescent="0.2">
      <c r="A44" s="6" t="s">
        <v>6</v>
      </c>
      <c r="B44" s="6" t="s">
        <v>54</v>
      </c>
      <c r="C44" s="8" t="s">
        <v>55</v>
      </c>
      <c r="D44" s="9">
        <f>D45</f>
        <v>16568600</v>
      </c>
      <c r="E44" s="9">
        <f t="shared" ref="E44:F44" si="15">E45</f>
        <v>17231300</v>
      </c>
      <c r="F44" s="9">
        <f t="shared" si="15"/>
        <v>17920600</v>
      </c>
    </row>
    <row r="45" spans="1:6" ht="31.5" x14ac:dyDescent="0.2">
      <c r="A45" s="3" t="s">
        <v>6</v>
      </c>
      <c r="B45" s="3" t="s">
        <v>56</v>
      </c>
      <c r="C45" s="10" t="s">
        <v>57</v>
      </c>
      <c r="D45" s="11">
        <v>16568600</v>
      </c>
      <c r="E45" s="11">
        <v>17231300</v>
      </c>
      <c r="F45" s="11">
        <v>17920600</v>
      </c>
    </row>
    <row r="46" spans="1:6" ht="15.75" x14ac:dyDescent="0.2">
      <c r="A46" s="6" t="s">
        <v>6</v>
      </c>
      <c r="B46" s="6" t="s">
        <v>58</v>
      </c>
      <c r="C46" s="8" t="s">
        <v>59</v>
      </c>
      <c r="D46" s="9">
        <f>D47+D49</f>
        <v>30260600</v>
      </c>
      <c r="E46" s="9">
        <f t="shared" ref="E46:F46" si="16">E47+E49</f>
        <v>30260600</v>
      </c>
      <c r="F46" s="9">
        <f t="shared" si="16"/>
        <v>30260600</v>
      </c>
    </row>
    <row r="47" spans="1:6" ht="15.75" x14ac:dyDescent="0.2">
      <c r="A47" s="6" t="s">
        <v>6</v>
      </c>
      <c r="B47" s="6" t="s">
        <v>60</v>
      </c>
      <c r="C47" s="8" t="s">
        <v>61</v>
      </c>
      <c r="D47" s="9">
        <f>D48</f>
        <v>13946800</v>
      </c>
      <c r="E47" s="9">
        <f t="shared" ref="E47:F47" si="17">E48</f>
        <v>13946800</v>
      </c>
      <c r="F47" s="9">
        <f t="shared" si="17"/>
        <v>13946800</v>
      </c>
    </row>
    <row r="48" spans="1:6" ht="31.5" x14ac:dyDescent="0.2">
      <c r="A48" s="3" t="s">
        <v>6</v>
      </c>
      <c r="B48" s="3" t="s">
        <v>62</v>
      </c>
      <c r="C48" s="10" t="s">
        <v>63</v>
      </c>
      <c r="D48" s="11">
        <v>13946800</v>
      </c>
      <c r="E48" s="11">
        <v>13946800</v>
      </c>
      <c r="F48" s="11">
        <v>13946800</v>
      </c>
    </row>
    <row r="49" spans="1:6" ht="15.75" x14ac:dyDescent="0.2">
      <c r="A49" s="6" t="s">
        <v>6</v>
      </c>
      <c r="B49" s="6" t="s">
        <v>64</v>
      </c>
      <c r="C49" s="8" t="s">
        <v>65</v>
      </c>
      <c r="D49" s="9">
        <f>D50+D52</f>
        <v>16313800</v>
      </c>
      <c r="E49" s="9">
        <f t="shared" ref="E49:F49" si="18">E50+E52</f>
        <v>16313800</v>
      </c>
      <c r="F49" s="9">
        <f t="shared" si="18"/>
        <v>16313800</v>
      </c>
    </row>
    <row r="50" spans="1:6" ht="15.75" x14ac:dyDescent="0.2">
      <c r="A50" s="6" t="s">
        <v>6</v>
      </c>
      <c r="B50" s="6" t="s">
        <v>66</v>
      </c>
      <c r="C50" s="8" t="s">
        <v>67</v>
      </c>
      <c r="D50" s="9">
        <f>D51</f>
        <v>14890800</v>
      </c>
      <c r="E50" s="9">
        <f t="shared" ref="E50:F50" si="19">E51</f>
        <v>14890800</v>
      </c>
      <c r="F50" s="9">
        <f t="shared" si="19"/>
        <v>14890800</v>
      </c>
    </row>
    <row r="51" spans="1:6" ht="31.5" x14ac:dyDescent="0.2">
      <c r="A51" s="3" t="s">
        <v>6</v>
      </c>
      <c r="B51" s="3" t="s">
        <v>68</v>
      </c>
      <c r="C51" s="10" t="s">
        <v>69</v>
      </c>
      <c r="D51" s="11">
        <v>14890800</v>
      </c>
      <c r="E51" s="11">
        <v>14890800</v>
      </c>
      <c r="F51" s="11">
        <v>14890800</v>
      </c>
    </row>
    <row r="52" spans="1:6" ht="15.75" x14ac:dyDescent="0.2">
      <c r="A52" s="6" t="s">
        <v>6</v>
      </c>
      <c r="B52" s="6" t="s">
        <v>70</v>
      </c>
      <c r="C52" s="8" t="s">
        <v>71</v>
      </c>
      <c r="D52" s="9">
        <f>D53</f>
        <v>1423000</v>
      </c>
      <c r="E52" s="9">
        <f t="shared" ref="E52:F52" si="20">E53</f>
        <v>1423000</v>
      </c>
      <c r="F52" s="9">
        <f t="shared" si="20"/>
        <v>1423000</v>
      </c>
    </row>
    <row r="53" spans="1:6" ht="31.5" x14ac:dyDescent="0.2">
      <c r="A53" s="3" t="s">
        <v>6</v>
      </c>
      <c r="B53" s="3" t="s">
        <v>72</v>
      </c>
      <c r="C53" s="10" t="s">
        <v>73</v>
      </c>
      <c r="D53" s="11">
        <v>1423000</v>
      </c>
      <c r="E53" s="11">
        <v>1423000</v>
      </c>
      <c r="F53" s="11">
        <v>1423000</v>
      </c>
    </row>
    <row r="54" spans="1:6" ht="15.75" x14ac:dyDescent="0.2">
      <c r="A54" s="6" t="s">
        <v>6</v>
      </c>
      <c r="B54" s="6" t="s">
        <v>74</v>
      </c>
      <c r="C54" s="8" t="s">
        <v>75</v>
      </c>
      <c r="D54" s="9">
        <f>D55</f>
        <v>9839300</v>
      </c>
      <c r="E54" s="9">
        <f t="shared" ref="E54:F54" si="21">E55</f>
        <v>9839300</v>
      </c>
      <c r="F54" s="9">
        <f t="shared" si="21"/>
        <v>9839300</v>
      </c>
    </row>
    <row r="55" spans="1:6" ht="31.5" x14ac:dyDescent="0.2">
      <c r="A55" s="6" t="s">
        <v>6</v>
      </c>
      <c r="B55" s="6" t="s">
        <v>76</v>
      </c>
      <c r="C55" s="8" t="s">
        <v>77</v>
      </c>
      <c r="D55" s="9">
        <f>D56</f>
        <v>9839300</v>
      </c>
      <c r="E55" s="9">
        <f t="shared" ref="E55:F55" si="22">E56</f>
        <v>9839300</v>
      </c>
      <c r="F55" s="9">
        <f t="shared" si="22"/>
        <v>9839300</v>
      </c>
    </row>
    <row r="56" spans="1:6" ht="47.25" x14ac:dyDescent="0.2">
      <c r="A56" s="3" t="s">
        <v>6</v>
      </c>
      <c r="B56" s="3" t="s">
        <v>78</v>
      </c>
      <c r="C56" s="10" t="s">
        <v>79</v>
      </c>
      <c r="D56" s="11">
        <v>9839300</v>
      </c>
      <c r="E56" s="11">
        <v>9839300</v>
      </c>
      <c r="F56" s="11">
        <v>9839300</v>
      </c>
    </row>
    <row r="57" spans="1:6" ht="31.5" x14ac:dyDescent="0.2">
      <c r="A57" s="6" t="s">
        <v>3</v>
      </c>
      <c r="B57" s="6" t="s">
        <v>81</v>
      </c>
      <c r="C57" s="8" t="s">
        <v>82</v>
      </c>
      <c r="D57" s="9">
        <f>D58+D72+D75+D77</f>
        <v>33627200</v>
      </c>
      <c r="E57" s="9">
        <f t="shared" ref="E57:F57" si="23">E58+E72+E75+E77</f>
        <v>29852900</v>
      </c>
      <c r="F57" s="9">
        <f t="shared" si="23"/>
        <v>29928900</v>
      </c>
    </row>
    <row r="58" spans="1:6" ht="78.75" x14ac:dyDescent="0.2">
      <c r="A58" s="6" t="s">
        <v>3</v>
      </c>
      <c r="B58" s="6" t="s">
        <v>83</v>
      </c>
      <c r="C58" s="13" t="s">
        <v>84</v>
      </c>
      <c r="D58" s="9">
        <f>D59+D61+D63+D67+D69</f>
        <v>24177700</v>
      </c>
      <c r="E58" s="9">
        <f t="shared" ref="E58:F58" si="24">E59+E61+E63+E67+E69</f>
        <v>24745600</v>
      </c>
      <c r="F58" s="9">
        <f t="shared" si="24"/>
        <v>24821600</v>
      </c>
    </row>
    <row r="59" spans="1:6" ht="63" x14ac:dyDescent="0.2">
      <c r="A59" s="6" t="s">
        <v>85</v>
      </c>
      <c r="B59" s="6" t="s">
        <v>86</v>
      </c>
      <c r="C59" s="8" t="s">
        <v>87</v>
      </c>
      <c r="D59" s="9">
        <f>D60</f>
        <v>18774300</v>
      </c>
      <c r="E59" s="9">
        <f t="shared" ref="E59:F59" si="25">E60</f>
        <v>19525300</v>
      </c>
      <c r="F59" s="9">
        <f t="shared" si="25"/>
        <v>19525300</v>
      </c>
    </row>
    <row r="60" spans="1:6" ht="63" x14ac:dyDescent="0.2">
      <c r="A60" s="3" t="s">
        <v>85</v>
      </c>
      <c r="B60" s="3" t="s">
        <v>88</v>
      </c>
      <c r="C60" s="12" t="s">
        <v>89</v>
      </c>
      <c r="D60" s="11">
        <v>18774300</v>
      </c>
      <c r="E60" s="11">
        <v>19525300</v>
      </c>
      <c r="F60" s="11">
        <v>19525300</v>
      </c>
    </row>
    <row r="61" spans="1:6" ht="63" x14ac:dyDescent="0.2">
      <c r="A61" s="6" t="s">
        <v>85</v>
      </c>
      <c r="B61" s="6" t="s">
        <v>90</v>
      </c>
      <c r="C61" s="13" t="s">
        <v>91</v>
      </c>
      <c r="D61" s="9">
        <f>D62</f>
        <v>1095000</v>
      </c>
      <c r="E61" s="9">
        <f t="shared" ref="E61:F61" si="26">E62</f>
        <v>1138800</v>
      </c>
      <c r="F61" s="9">
        <f t="shared" si="26"/>
        <v>1184400</v>
      </c>
    </row>
    <row r="62" spans="1:6" ht="63" x14ac:dyDescent="0.2">
      <c r="A62" s="3" t="s">
        <v>85</v>
      </c>
      <c r="B62" s="3" t="s">
        <v>92</v>
      </c>
      <c r="C62" s="10" t="s">
        <v>93</v>
      </c>
      <c r="D62" s="11">
        <v>1095000</v>
      </c>
      <c r="E62" s="11">
        <v>1138800</v>
      </c>
      <c r="F62" s="11">
        <v>1184400</v>
      </c>
    </row>
    <row r="63" spans="1:6" ht="78.75" x14ac:dyDescent="0.2">
      <c r="A63" s="6" t="s">
        <v>3</v>
      </c>
      <c r="B63" s="6" t="s">
        <v>94</v>
      </c>
      <c r="C63" s="13" t="s">
        <v>95</v>
      </c>
      <c r="D63" s="9">
        <f>D64</f>
        <v>1337000</v>
      </c>
      <c r="E63" s="9">
        <f t="shared" ref="E63:F63" si="27">E64</f>
        <v>1337000</v>
      </c>
      <c r="F63" s="9">
        <f t="shared" si="27"/>
        <v>1337000</v>
      </c>
    </row>
    <row r="64" spans="1:6" ht="63" x14ac:dyDescent="0.2">
      <c r="A64" s="6" t="s">
        <v>3</v>
      </c>
      <c r="B64" s="6" t="s">
        <v>96</v>
      </c>
      <c r="C64" s="8" t="s">
        <v>97</v>
      </c>
      <c r="D64" s="9">
        <f>D65+D66</f>
        <v>1337000</v>
      </c>
      <c r="E64" s="9">
        <f t="shared" ref="E64:F64" si="28">E65+E66</f>
        <v>1337000</v>
      </c>
      <c r="F64" s="9">
        <f t="shared" si="28"/>
        <v>1337000</v>
      </c>
    </row>
    <row r="65" spans="1:6" ht="63" x14ac:dyDescent="0.2">
      <c r="A65" s="3" t="s">
        <v>80</v>
      </c>
      <c r="B65" s="3" t="s">
        <v>96</v>
      </c>
      <c r="C65" s="10" t="s">
        <v>97</v>
      </c>
      <c r="D65" s="11">
        <v>1235300</v>
      </c>
      <c r="E65" s="11">
        <v>1235300</v>
      </c>
      <c r="F65" s="11">
        <v>1235300</v>
      </c>
    </row>
    <row r="66" spans="1:6" ht="63" x14ac:dyDescent="0.2">
      <c r="A66" s="3" t="s">
        <v>98</v>
      </c>
      <c r="B66" s="3" t="s">
        <v>96</v>
      </c>
      <c r="C66" s="10" t="s">
        <v>97</v>
      </c>
      <c r="D66" s="11">
        <v>101700</v>
      </c>
      <c r="E66" s="11">
        <v>101700</v>
      </c>
      <c r="F66" s="11">
        <v>101700</v>
      </c>
    </row>
    <row r="67" spans="1:6" ht="31.5" x14ac:dyDescent="0.2">
      <c r="A67" s="6" t="s">
        <v>85</v>
      </c>
      <c r="B67" s="6" t="s">
        <v>99</v>
      </c>
      <c r="C67" s="8" t="s">
        <v>100</v>
      </c>
      <c r="D67" s="9">
        <f>D68</f>
        <v>2565600</v>
      </c>
      <c r="E67" s="9">
        <f t="shared" ref="E67:F67" si="29">E68</f>
        <v>2668200</v>
      </c>
      <c r="F67" s="9">
        <f t="shared" si="29"/>
        <v>2774900</v>
      </c>
    </row>
    <row r="68" spans="1:6" ht="31.5" x14ac:dyDescent="0.2">
      <c r="A68" s="3" t="s">
        <v>85</v>
      </c>
      <c r="B68" s="3" t="s">
        <v>101</v>
      </c>
      <c r="C68" s="10" t="s">
        <v>102</v>
      </c>
      <c r="D68" s="11">
        <v>2565600</v>
      </c>
      <c r="E68" s="11">
        <v>2668200</v>
      </c>
      <c r="F68" s="11">
        <v>2774900</v>
      </c>
    </row>
    <row r="69" spans="1:6" ht="47.25" x14ac:dyDescent="0.2">
      <c r="A69" s="6" t="s">
        <v>3</v>
      </c>
      <c r="B69" s="6" t="s">
        <v>103</v>
      </c>
      <c r="C69" s="8" t="s">
        <v>104</v>
      </c>
      <c r="D69" s="9">
        <f>D70</f>
        <v>405800</v>
      </c>
      <c r="E69" s="9">
        <f t="shared" ref="E69:F69" si="30">E70</f>
        <v>76300</v>
      </c>
      <c r="F69" s="9">
        <f t="shared" si="30"/>
        <v>0</v>
      </c>
    </row>
    <row r="70" spans="1:6" ht="31.5" x14ac:dyDescent="0.2">
      <c r="A70" s="6" t="s">
        <v>85</v>
      </c>
      <c r="B70" s="6" t="s">
        <v>105</v>
      </c>
      <c r="C70" s="8" t="s">
        <v>106</v>
      </c>
      <c r="D70" s="9">
        <f>D71</f>
        <v>405800</v>
      </c>
      <c r="E70" s="9">
        <f t="shared" ref="E70:F70" si="31">E71</f>
        <v>76300</v>
      </c>
      <c r="F70" s="9">
        <f t="shared" si="31"/>
        <v>0</v>
      </c>
    </row>
    <row r="71" spans="1:6" ht="94.5" x14ac:dyDescent="0.2">
      <c r="A71" s="3" t="s">
        <v>85</v>
      </c>
      <c r="B71" s="3" t="s">
        <v>299</v>
      </c>
      <c r="C71" s="12" t="s">
        <v>300</v>
      </c>
      <c r="D71" s="11">
        <v>405800</v>
      </c>
      <c r="E71" s="11">
        <v>76300</v>
      </c>
      <c r="F71" s="11"/>
    </row>
    <row r="72" spans="1:6" ht="15.75" x14ac:dyDescent="0.2">
      <c r="A72" s="6" t="s">
        <v>85</v>
      </c>
      <c r="B72" s="6" t="s">
        <v>107</v>
      </c>
      <c r="C72" s="8" t="s">
        <v>108</v>
      </c>
      <c r="D72" s="9">
        <f>D73</f>
        <v>57300</v>
      </c>
      <c r="E72" s="9">
        <f t="shared" ref="E72:F72" si="32">E73</f>
        <v>57300</v>
      </c>
      <c r="F72" s="9">
        <f t="shared" si="32"/>
        <v>57300</v>
      </c>
    </row>
    <row r="73" spans="1:6" ht="47.25" x14ac:dyDescent="0.2">
      <c r="A73" s="6" t="s">
        <v>85</v>
      </c>
      <c r="B73" s="6" t="s">
        <v>109</v>
      </c>
      <c r="C73" s="8" t="s">
        <v>110</v>
      </c>
      <c r="D73" s="9">
        <f>D74</f>
        <v>57300</v>
      </c>
      <c r="E73" s="9">
        <f t="shared" ref="E73:F73" si="33">E74</f>
        <v>57300</v>
      </c>
      <c r="F73" s="9">
        <f t="shared" si="33"/>
        <v>57300</v>
      </c>
    </row>
    <row r="74" spans="1:6" ht="47.25" x14ac:dyDescent="0.2">
      <c r="A74" s="3" t="s">
        <v>85</v>
      </c>
      <c r="B74" s="3" t="s">
        <v>111</v>
      </c>
      <c r="C74" s="10" t="s">
        <v>112</v>
      </c>
      <c r="D74" s="11">
        <v>57300</v>
      </c>
      <c r="E74" s="11">
        <v>57300</v>
      </c>
      <c r="F74" s="11">
        <v>57300</v>
      </c>
    </row>
    <row r="75" spans="1:6" ht="78.75" x14ac:dyDescent="0.2">
      <c r="A75" s="7" t="s">
        <v>3</v>
      </c>
      <c r="B75" s="7" t="s">
        <v>305</v>
      </c>
      <c r="C75" s="8" t="s">
        <v>304</v>
      </c>
      <c r="D75" s="9">
        <f>D76</f>
        <v>4342200</v>
      </c>
      <c r="E75" s="9">
        <f t="shared" ref="E75:F75" si="34">E76</f>
        <v>0</v>
      </c>
      <c r="F75" s="9">
        <f t="shared" si="34"/>
        <v>0</v>
      </c>
    </row>
    <row r="76" spans="1:6" ht="63" x14ac:dyDescent="0.2">
      <c r="A76" s="3" t="s">
        <v>85</v>
      </c>
      <c r="B76" s="3" t="s">
        <v>307</v>
      </c>
      <c r="C76" s="10" t="s">
        <v>306</v>
      </c>
      <c r="D76" s="11">
        <v>4342200</v>
      </c>
      <c r="E76" s="11"/>
      <c r="F76" s="11"/>
    </row>
    <row r="77" spans="1:6" ht="78.75" x14ac:dyDescent="0.2">
      <c r="A77" s="6" t="s">
        <v>3</v>
      </c>
      <c r="B77" s="6" t="s">
        <v>113</v>
      </c>
      <c r="C77" s="13" t="s">
        <v>114</v>
      </c>
      <c r="D77" s="9">
        <f>D78+D80</f>
        <v>5050000</v>
      </c>
      <c r="E77" s="9">
        <f t="shared" ref="E77:F77" si="35">E78+E80</f>
        <v>5050000</v>
      </c>
      <c r="F77" s="9">
        <f t="shared" si="35"/>
        <v>5050000</v>
      </c>
    </row>
    <row r="78" spans="1:6" ht="78.75" x14ac:dyDescent="0.2">
      <c r="A78" s="6" t="s">
        <v>85</v>
      </c>
      <c r="B78" s="6" t="s">
        <v>115</v>
      </c>
      <c r="C78" s="13" t="s">
        <v>116</v>
      </c>
      <c r="D78" s="9">
        <f>D79</f>
        <v>4550000</v>
      </c>
      <c r="E78" s="9">
        <f t="shared" ref="E78:F78" si="36">E79</f>
        <v>4550000</v>
      </c>
      <c r="F78" s="9">
        <f t="shared" si="36"/>
        <v>4550000</v>
      </c>
    </row>
    <row r="79" spans="1:6" ht="63" x14ac:dyDescent="0.2">
      <c r="A79" s="3" t="s">
        <v>85</v>
      </c>
      <c r="B79" s="3" t="s">
        <v>117</v>
      </c>
      <c r="C79" s="10" t="s">
        <v>118</v>
      </c>
      <c r="D79" s="11">
        <v>4550000</v>
      </c>
      <c r="E79" s="11">
        <v>4550000</v>
      </c>
      <c r="F79" s="11">
        <v>4550000</v>
      </c>
    </row>
    <row r="80" spans="1:6" ht="94.5" x14ac:dyDescent="0.2">
      <c r="A80" s="6" t="s">
        <v>98</v>
      </c>
      <c r="B80" s="6" t="s">
        <v>283</v>
      </c>
      <c r="C80" s="13" t="s">
        <v>284</v>
      </c>
      <c r="D80" s="9">
        <v>500000</v>
      </c>
      <c r="E80" s="9">
        <v>500000</v>
      </c>
      <c r="F80" s="9">
        <v>500000</v>
      </c>
    </row>
    <row r="81" spans="1:6" ht="78.75" x14ac:dyDescent="0.2">
      <c r="A81" s="3" t="s">
        <v>98</v>
      </c>
      <c r="B81" s="3" t="s">
        <v>285</v>
      </c>
      <c r="C81" s="12" t="s">
        <v>286</v>
      </c>
      <c r="D81" s="11">
        <v>500000</v>
      </c>
      <c r="E81" s="11">
        <v>500000</v>
      </c>
      <c r="F81" s="11">
        <v>500000</v>
      </c>
    </row>
    <row r="82" spans="1:6" ht="15.75" x14ac:dyDescent="0.2">
      <c r="A82" s="6" t="s">
        <v>3</v>
      </c>
      <c r="B82" s="6" t="s">
        <v>119</v>
      </c>
      <c r="C82" s="8" t="s">
        <v>120</v>
      </c>
      <c r="D82" s="9">
        <f>D83</f>
        <v>2202000</v>
      </c>
      <c r="E82" s="9">
        <f t="shared" ref="E82:F82" si="37">E83</f>
        <v>2202000</v>
      </c>
      <c r="F82" s="9">
        <f t="shared" si="37"/>
        <v>2259100</v>
      </c>
    </row>
    <row r="83" spans="1:6" ht="15.75" x14ac:dyDescent="0.2">
      <c r="A83" s="6" t="s">
        <v>121</v>
      </c>
      <c r="B83" s="6" t="s">
        <v>122</v>
      </c>
      <c r="C83" s="8" t="s">
        <v>123</v>
      </c>
      <c r="D83" s="9">
        <f>D84+D86</f>
        <v>2202000</v>
      </c>
      <c r="E83" s="9">
        <f t="shared" ref="E83:F83" si="38">E84+E86</f>
        <v>2202000</v>
      </c>
      <c r="F83" s="9">
        <f t="shared" si="38"/>
        <v>2259100</v>
      </c>
    </row>
    <row r="84" spans="1:6" ht="31.5" x14ac:dyDescent="0.2">
      <c r="A84" s="6" t="s">
        <v>121</v>
      </c>
      <c r="B84" s="6" t="s">
        <v>124</v>
      </c>
      <c r="C84" s="8" t="s">
        <v>125</v>
      </c>
      <c r="D84" s="9">
        <f>D85</f>
        <v>2092500</v>
      </c>
      <c r="E84" s="9">
        <f t="shared" ref="E84:F84" si="39">E85</f>
        <v>2092500</v>
      </c>
      <c r="F84" s="9">
        <f t="shared" si="39"/>
        <v>2092500</v>
      </c>
    </row>
    <row r="85" spans="1:6" ht="63" x14ac:dyDescent="0.2">
      <c r="A85" s="3" t="s">
        <v>121</v>
      </c>
      <c r="B85" s="3" t="s">
        <v>126</v>
      </c>
      <c r="C85" s="10" t="s">
        <v>127</v>
      </c>
      <c r="D85" s="11">
        <v>2092500</v>
      </c>
      <c r="E85" s="11">
        <v>2092500</v>
      </c>
      <c r="F85" s="11">
        <v>2092500</v>
      </c>
    </row>
    <row r="86" spans="1:6" ht="15.75" x14ac:dyDescent="0.2">
      <c r="A86" s="6" t="s">
        <v>121</v>
      </c>
      <c r="B86" s="6" t="s">
        <v>128</v>
      </c>
      <c r="C86" s="8" t="s">
        <v>129</v>
      </c>
      <c r="D86" s="9">
        <f>D87</f>
        <v>109500</v>
      </c>
      <c r="E86" s="9">
        <f t="shared" ref="E86:F86" si="40">E87</f>
        <v>109500</v>
      </c>
      <c r="F86" s="9">
        <f t="shared" si="40"/>
        <v>166600</v>
      </c>
    </row>
    <row r="87" spans="1:6" ht="47.25" x14ac:dyDescent="0.2">
      <c r="A87" s="3" t="s">
        <v>121</v>
      </c>
      <c r="B87" s="3" t="s">
        <v>130</v>
      </c>
      <c r="C87" s="10" t="s">
        <v>131</v>
      </c>
      <c r="D87" s="11">
        <v>109500</v>
      </c>
      <c r="E87" s="11">
        <v>109500</v>
      </c>
      <c r="F87" s="11">
        <v>166600</v>
      </c>
    </row>
    <row r="88" spans="1:6" ht="31.5" x14ac:dyDescent="0.2">
      <c r="A88" s="6" t="s">
        <v>3</v>
      </c>
      <c r="B88" s="6" t="s">
        <v>132</v>
      </c>
      <c r="C88" s="8" t="s">
        <v>133</v>
      </c>
      <c r="D88" s="9">
        <f>D89</f>
        <v>1532700</v>
      </c>
      <c r="E88" s="9">
        <f t="shared" ref="E88:F88" si="41">E89</f>
        <v>1578000</v>
      </c>
      <c r="F88" s="9">
        <f t="shared" si="41"/>
        <v>1625100</v>
      </c>
    </row>
    <row r="89" spans="1:6" ht="15.75" x14ac:dyDescent="0.2">
      <c r="A89" s="6" t="s">
        <v>3</v>
      </c>
      <c r="B89" s="6" t="s">
        <v>134</v>
      </c>
      <c r="C89" s="8" t="s">
        <v>135</v>
      </c>
      <c r="D89" s="9">
        <f>D90</f>
        <v>1532700</v>
      </c>
      <c r="E89" s="9">
        <f t="shared" ref="E89:F89" si="42">E90</f>
        <v>1578000</v>
      </c>
      <c r="F89" s="9">
        <f t="shared" si="42"/>
        <v>1625100</v>
      </c>
    </row>
    <row r="90" spans="1:6" ht="31.5" x14ac:dyDescent="0.2">
      <c r="A90" s="6" t="s">
        <v>3</v>
      </c>
      <c r="B90" s="6" t="s">
        <v>136</v>
      </c>
      <c r="C90" s="8" t="s">
        <v>137</v>
      </c>
      <c r="D90" s="9">
        <f>D91</f>
        <v>1532700</v>
      </c>
      <c r="E90" s="9">
        <f t="shared" ref="E90:F90" si="43">E91</f>
        <v>1578000</v>
      </c>
      <c r="F90" s="9">
        <f t="shared" si="43"/>
        <v>1625100</v>
      </c>
    </row>
    <row r="91" spans="1:6" ht="31.5" x14ac:dyDescent="0.2">
      <c r="A91" s="6" t="s">
        <v>3</v>
      </c>
      <c r="B91" s="6" t="s">
        <v>138</v>
      </c>
      <c r="C91" s="8" t="s">
        <v>139</v>
      </c>
      <c r="D91" s="9">
        <f>D92+D93+D94</f>
        <v>1532700</v>
      </c>
      <c r="E91" s="9">
        <f t="shared" ref="E91:F91" si="44">E92+E93+E94</f>
        <v>1578000</v>
      </c>
      <c r="F91" s="9">
        <f t="shared" si="44"/>
        <v>1625100</v>
      </c>
    </row>
    <row r="92" spans="1:6" ht="31.5" x14ac:dyDescent="0.2">
      <c r="A92" s="3" t="s">
        <v>80</v>
      </c>
      <c r="B92" s="3" t="s">
        <v>138</v>
      </c>
      <c r="C92" s="10" t="s">
        <v>139</v>
      </c>
      <c r="D92" s="11">
        <v>330400</v>
      </c>
      <c r="E92" s="11">
        <v>330400</v>
      </c>
      <c r="F92" s="11">
        <v>330400</v>
      </c>
    </row>
    <row r="93" spans="1:6" ht="31.5" x14ac:dyDescent="0.2">
      <c r="A93" s="3" t="s">
        <v>98</v>
      </c>
      <c r="B93" s="3" t="s">
        <v>138</v>
      </c>
      <c r="C93" s="10" t="s">
        <v>139</v>
      </c>
      <c r="D93" s="11">
        <v>70000</v>
      </c>
      <c r="E93" s="11">
        <v>70000</v>
      </c>
      <c r="F93" s="11">
        <v>70000</v>
      </c>
    </row>
    <row r="94" spans="1:6" ht="31.5" x14ac:dyDescent="0.2">
      <c r="A94" s="3" t="s">
        <v>85</v>
      </c>
      <c r="B94" s="3" t="s">
        <v>138</v>
      </c>
      <c r="C94" s="10" t="s">
        <v>139</v>
      </c>
      <c r="D94" s="11">
        <v>1132300</v>
      </c>
      <c r="E94" s="11">
        <v>1177600</v>
      </c>
      <c r="F94" s="11">
        <v>1224700</v>
      </c>
    </row>
    <row r="95" spans="1:6" ht="31.5" x14ac:dyDescent="0.2">
      <c r="A95" s="6" t="s">
        <v>3</v>
      </c>
      <c r="B95" s="6" t="s">
        <v>140</v>
      </c>
      <c r="C95" s="8" t="s">
        <v>141</v>
      </c>
      <c r="D95" s="9">
        <f>D96+D98</f>
        <v>10482900</v>
      </c>
      <c r="E95" s="9">
        <f t="shared" ref="E95:F95" si="45">E96+E98</f>
        <v>10002300</v>
      </c>
      <c r="F95" s="9">
        <f t="shared" si="45"/>
        <v>9530700</v>
      </c>
    </row>
    <row r="96" spans="1:6" ht="15.75" x14ac:dyDescent="0.2">
      <c r="A96" s="6" t="s">
        <v>80</v>
      </c>
      <c r="B96" s="6" t="s">
        <v>142</v>
      </c>
      <c r="C96" s="8" t="s">
        <v>143</v>
      </c>
      <c r="D96" s="9">
        <f>D97</f>
        <v>9013900</v>
      </c>
      <c r="E96" s="9">
        <f t="shared" ref="E96:F96" si="46">E97</f>
        <v>8584000</v>
      </c>
      <c r="F96" s="9">
        <f t="shared" si="46"/>
        <v>8163100</v>
      </c>
    </row>
    <row r="97" spans="1:6" ht="15.75" x14ac:dyDescent="0.2">
      <c r="A97" s="3" t="s">
        <v>80</v>
      </c>
      <c r="B97" s="3" t="s">
        <v>144</v>
      </c>
      <c r="C97" s="10" t="s">
        <v>145</v>
      </c>
      <c r="D97" s="11">
        <v>9013900</v>
      </c>
      <c r="E97" s="11">
        <v>8584000</v>
      </c>
      <c r="F97" s="11">
        <v>8163100</v>
      </c>
    </row>
    <row r="98" spans="1:6" ht="78.75" x14ac:dyDescent="0.2">
      <c r="A98" s="6" t="s">
        <v>3</v>
      </c>
      <c r="B98" s="6" t="s">
        <v>287</v>
      </c>
      <c r="C98" s="13" t="s">
        <v>288</v>
      </c>
      <c r="D98" s="9">
        <f>D99</f>
        <v>1469000</v>
      </c>
      <c r="E98" s="9">
        <f t="shared" ref="E98:F98" si="47">E99</f>
        <v>1418300</v>
      </c>
      <c r="F98" s="9">
        <f t="shared" si="47"/>
        <v>1367600</v>
      </c>
    </row>
    <row r="99" spans="1:6" ht="78.75" x14ac:dyDescent="0.2">
      <c r="A99" s="6" t="s">
        <v>3</v>
      </c>
      <c r="B99" s="6" t="s">
        <v>289</v>
      </c>
      <c r="C99" s="13" t="s">
        <v>290</v>
      </c>
      <c r="D99" s="9">
        <f>D100</f>
        <v>1469000</v>
      </c>
      <c r="E99" s="9">
        <f t="shared" ref="E99:F99" si="48">E100</f>
        <v>1418300</v>
      </c>
      <c r="F99" s="9">
        <f t="shared" si="48"/>
        <v>1367600</v>
      </c>
    </row>
    <row r="100" spans="1:6" ht="78.75" x14ac:dyDescent="0.2">
      <c r="A100" s="3" t="s">
        <v>85</v>
      </c>
      <c r="B100" s="3" t="s">
        <v>291</v>
      </c>
      <c r="C100" s="12" t="s">
        <v>292</v>
      </c>
      <c r="D100" s="11">
        <v>1469000</v>
      </c>
      <c r="E100" s="11">
        <v>1418300</v>
      </c>
      <c r="F100" s="11">
        <v>1367600</v>
      </c>
    </row>
    <row r="101" spans="1:6" ht="15.75" x14ac:dyDescent="0.2">
      <c r="A101" s="6" t="s">
        <v>3</v>
      </c>
      <c r="B101" s="6" t="s">
        <v>146</v>
      </c>
      <c r="C101" s="8" t="s">
        <v>147</v>
      </c>
      <c r="D101" s="9">
        <f>D102+D129+D131+D136</f>
        <v>2914100</v>
      </c>
      <c r="E101" s="9">
        <f>E102+E129+E131+E136</f>
        <v>2838400</v>
      </c>
      <c r="F101" s="9">
        <f>F102+F129+F131+F136</f>
        <v>2838400</v>
      </c>
    </row>
    <row r="102" spans="1:6" ht="31.5" x14ac:dyDescent="0.2">
      <c r="A102" s="6" t="s">
        <v>3</v>
      </c>
      <c r="B102" s="6" t="s">
        <v>148</v>
      </c>
      <c r="C102" s="8" t="s">
        <v>149</v>
      </c>
      <c r="D102" s="9">
        <f>D103+D107+D111+D115+D117+D119+D121+D123+D125</f>
        <v>1747400</v>
      </c>
      <c r="E102" s="9">
        <f>E103+E107+E111+E115+E117+E119+E121+E123+E125</f>
        <v>1671700</v>
      </c>
      <c r="F102" s="9">
        <f>F103+F107+F111+F115+F117+F119+F121+F123+F125</f>
        <v>1671700</v>
      </c>
    </row>
    <row r="103" spans="1:6" ht="47.25" x14ac:dyDescent="0.2">
      <c r="A103" s="6" t="s">
        <v>3</v>
      </c>
      <c r="B103" s="6" t="s">
        <v>150</v>
      </c>
      <c r="C103" s="8" t="s">
        <v>151</v>
      </c>
      <c r="D103" s="9">
        <f>D104</f>
        <v>52000</v>
      </c>
      <c r="E103" s="9">
        <f t="shared" ref="E103:F103" si="49">E104</f>
        <v>52000</v>
      </c>
      <c r="F103" s="9">
        <f t="shared" si="49"/>
        <v>52000</v>
      </c>
    </row>
    <row r="104" spans="1:6" ht="63" x14ac:dyDescent="0.2">
      <c r="A104" s="6" t="s">
        <v>3</v>
      </c>
      <c r="B104" s="6" t="s">
        <v>152</v>
      </c>
      <c r="C104" s="13" t="s">
        <v>153</v>
      </c>
      <c r="D104" s="9">
        <f>D105+D106</f>
        <v>52000</v>
      </c>
      <c r="E104" s="9">
        <f t="shared" ref="E104:F104" si="50">E105+E106</f>
        <v>52000</v>
      </c>
      <c r="F104" s="9">
        <f t="shared" si="50"/>
        <v>52000</v>
      </c>
    </row>
    <row r="105" spans="1:6" ht="63" x14ac:dyDescent="0.2">
      <c r="A105" s="3" t="s">
        <v>154</v>
      </c>
      <c r="B105" s="3" t="s">
        <v>152</v>
      </c>
      <c r="C105" s="12" t="s">
        <v>153</v>
      </c>
      <c r="D105" s="11">
        <v>7000</v>
      </c>
      <c r="E105" s="11">
        <v>7000</v>
      </c>
      <c r="F105" s="11">
        <v>7000</v>
      </c>
    </row>
    <row r="106" spans="1:6" ht="63" x14ac:dyDescent="0.2">
      <c r="A106" s="3" t="s">
        <v>155</v>
      </c>
      <c r="B106" s="3" t="s">
        <v>152</v>
      </c>
      <c r="C106" s="12" t="s">
        <v>153</v>
      </c>
      <c r="D106" s="11">
        <v>45000</v>
      </c>
      <c r="E106" s="11">
        <v>45000</v>
      </c>
      <c r="F106" s="11">
        <v>45000</v>
      </c>
    </row>
    <row r="107" spans="1:6" ht="63" x14ac:dyDescent="0.2">
      <c r="A107" s="6" t="s">
        <v>3</v>
      </c>
      <c r="B107" s="6" t="s">
        <v>156</v>
      </c>
      <c r="C107" s="8" t="s">
        <v>157</v>
      </c>
      <c r="D107" s="9">
        <f>D108</f>
        <v>415000</v>
      </c>
      <c r="E107" s="9">
        <f t="shared" ref="E107:F107" si="51">E108</f>
        <v>371300</v>
      </c>
      <c r="F107" s="9">
        <f t="shared" si="51"/>
        <v>371300</v>
      </c>
    </row>
    <row r="108" spans="1:6" ht="94.5" x14ac:dyDescent="0.2">
      <c r="A108" s="6" t="s">
        <v>3</v>
      </c>
      <c r="B108" s="6" t="s">
        <v>158</v>
      </c>
      <c r="C108" s="13" t="s">
        <v>159</v>
      </c>
      <c r="D108" s="9">
        <f>D109+D110</f>
        <v>415000</v>
      </c>
      <c r="E108" s="9">
        <f t="shared" ref="E108:F108" si="52">E109+E110</f>
        <v>371300</v>
      </c>
      <c r="F108" s="9">
        <f t="shared" si="52"/>
        <v>371300</v>
      </c>
    </row>
    <row r="109" spans="1:6" ht="94.5" x14ac:dyDescent="0.2">
      <c r="A109" s="3" t="s">
        <v>154</v>
      </c>
      <c r="B109" s="3" t="s">
        <v>158</v>
      </c>
      <c r="C109" s="12" t="s">
        <v>159</v>
      </c>
      <c r="D109" s="11">
        <v>25000</v>
      </c>
      <c r="E109" s="11">
        <v>25000</v>
      </c>
      <c r="F109" s="11">
        <v>25000</v>
      </c>
    </row>
    <row r="110" spans="1:6" ht="94.5" x14ac:dyDescent="0.2">
      <c r="A110" s="3" t="s">
        <v>155</v>
      </c>
      <c r="B110" s="3" t="s">
        <v>158</v>
      </c>
      <c r="C110" s="12" t="s">
        <v>159</v>
      </c>
      <c r="D110" s="11">
        <v>390000</v>
      </c>
      <c r="E110" s="11">
        <v>346300</v>
      </c>
      <c r="F110" s="11">
        <v>346300</v>
      </c>
    </row>
    <row r="111" spans="1:6" ht="47.25" x14ac:dyDescent="0.2">
      <c r="A111" s="6" t="s">
        <v>3</v>
      </c>
      <c r="B111" s="6" t="s">
        <v>160</v>
      </c>
      <c r="C111" s="8" t="s">
        <v>161</v>
      </c>
      <c r="D111" s="9">
        <f>D112</f>
        <v>67000</v>
      </c>
      <c r="E111" s="9">
        <f t="shared" ref="E111:F111" si="53">E112</f>
        <v>55000</v>
      </c>
      <c r="F111" s="9">
        <f t="shared" si="53"/>
        <v>55000</v>
      </c>
    </row>
    <row r="112" spans="1:6" ht="63" x14ac:dyDescent="0.2">
      <c r="A112" s="6" t="s">
        <v>3</v>
      </c>
      <c r="B112" s="6" t="s">
        <v>162</v>
      </c>
      <c r="C112" s="13" t="s">
        <v>163</v>
      </c>
      <c r="D112" s="9">
        <f>D113+D114</f>
        <v>67000</v>
      </c>
      <c r="E112" s="9">
        <f t="shared" ref="E112:F112" si="54">E113+E114</f>
        <v>55000</v>
      </c>
      <c r="F112" s="9">
        <f t="shared" si="54"/>
        <v>55000</v>
      </c>
    </row>
    <row r="113" spans="1:6" ht="63" x14ac:dyDescent="0.2">
      <c r="A113" s="3" t="s">
        <v>154</v>
      </c>
      <c r="B113" s="3" t="s">
        <v>162</v>
      </c>
      <c r="C113" s="12" t="s">
        <v>163</v>
      </c>
      <c r="D113" s="11">
        <v>5000</v>
      </c>
      <c r="E113" s="11">
        <v>5000</v>
      </c>
      <c r="F113" s="11">
        <v>5000</v>
      </c>
    </row>
    <row r="114" spans="1:6" ht="63" x14ac:dyDescent="0.2">
      <c r="A114" s="3" t="s">
        <v>155</v>
      </c>
      <c r="B114" s="3" t="s">
        <v>162</v>
      </c>
      <c r="C114" s="12" t="s">
        <v>163</v>
      </c>
      <c r="D114" s="11">
        <v>62000</v>
      </c>
      <c r="E114" s="11">
        <v>50000</v>
      </c>
      <c r="F114" s="11">
        <v>50000</v>
      </c>
    </row>
    <row r="115" spans="1:6" ht="63" x14ac:dyDescent="0.2">
      <c r="A115" s="6" t="s">
        <v>155</v>
      </c>
      <c r="B115" s="6" t="s">
        <v>164</v>
      </c>
      <c r="C115" s="8" t="s">
        <v>322</v>
      </c>
      <c r="D115" s="9">
        <f>D116</f>
        <v>50000</v>
      </c>
      <c r="E115" s="9">
        <f t="shared" ref="E115:F115" si="55">E116</f>
        <v>50000</v>
      </c>
      <c r="F115" s="9">
        <f t="shared" si="55"/>
        <v>50000</v>
      </c>
    </row>
    <row r="116" spans="1:6" ht="78.75" x14ac:dyDescent="0.2">
      <c r="A116" s="3" t="s">
        <v>155</v>
      </c>
      <c r="B116" s="3" t="s">
        <v>165</v>
      </c>
      <c r="C116" s="12" t="s">
        <v>323</v>
      </c>
      <c r="D116" s="11">
        <v>50000</v>
      </c>
      <c r="E116" s="11">
        <v>50000</v>
      </c>
      <c r="F116" s="11">
        <v>50000</v>
      </c>
    </row>
    <row r="117" spans="1:6" ht="63" x14ac:dyDescent="0.2">
      <c r="A117" s="6" t="s">
        <v>155</v>
      </c>
      <c r="B117" s="6" t="s">
        <v>166</v>
      </c>
      <c r="C117" s="8" t="s">
        <v>167</v>
      </c>
      <c r="D117" s="9">
        <f>D118</f>
        <v>180000</v>
      </c>
      <c r="E117" s="9">
        <f t="shared" ref="E117:F117" si="56">E118</f>
        <v>160000</v>
      </c>
      <c r="F117" s="9">
        <f t="shared" si="56"/>
        <v>160000</v>
      </c>
    </row>
    <row r="118" spans="1:6" ht="78.75" x14ac:dyDescent="0.2">
      <c r="A118" s="3" t="s">
        <v>155</v>
      </c>
      <c r="B118" s="3" t="s">
        <v>168</v>
      </c>
      <c r="C118" s="12" t="s">
        <v>169</v>
      </c>
      <c r="D118" s="11">
        <v>180000</v>
      </c>
      <c r="E118" s="11">
        <v>160000</v>
      </c>
      <c r="F118" s="11">
        <v>160000</v>
      </c>
    </row>
    <row r="119" spans="1:6" ht="78.75" x14ac:dyDescent="0.2">
      <c r="A119" s="6" t="s">
        <v>155</v>
      </c>
      <c r="B119" s="6" t="s">
        <v>170</v>
      </c>
      <c r="C119" s="8" t="s">
        <v>324</v>
      </c>
      <c r="D119" s="9">
        <f>D120</f>
        <v>25000</v>
      </c>
      <c r="E119" s="9">
        <f t="shared" ref="E119:F119" si="57">E120</f>
        <v>25000</v>
      </c>
      <c r="F119" s="9">
        <f t="shared" si="57"/>
        <v>25000</v>
      </c>
    </row>
    <row r="120" spans="1:6" ht="110.25" x14ac:dyDescent="0.2">
      <c r="A120" s="3" t="s">
        <v>155</v>
      </c>
      <c r="B120" s="3" t="s">
        <v>171</v>
      </c>
      <c r="C120" s="12" t="s">
        <v>325</v>
      </c>
      <c r="D120" s="17">
        <v>25000</v>
      </c>
      <c r="E120" s="17">
        <v>25000</v>
      </c>
      <c r="F120" s="17">
        <v>25000</v>
      </c>
    </row>
    <row r="121" spans="1:6" ht="47.25" x14ac:dyDescent="0.2">
      <c r="A121" s="6" t="s">
        <v>155</v>
      </c>
      <c r="B121" s="6" t="s">
        <v>172</v>
      </c>
      <c r="C121" s="8" t="s">
        <v>173</v>
      </c>
      <c r="D121" s="9">
        <f>D122</f>
        <v>5000</v>
      </c>
      <c r="E121" s="9">
        <f t="shared" ref="E121:F121" si="58">E122</f>
        <v>5000</v>
      </c>
      <c r="F121" s="9">
        <f t="shared" si="58"/>
        <v>5000</v>
      </c>
    </row>
    <row r="122" spans="1:6" ht="78.75" x14ac:dyDescent="0.2">
      <c r="A122" s="3" t="s">
        <v>155</v>
      </c>
      <c r="B122" s="3" t="s">
        <v>174</v>
      </c>
      <c r="C122" s="12" t="s">
        <v>175</v>
      </c>
      <c r="D122" s="17">
        <v>5000</v>
      </c>
      <c r="E122" s="17">
        <v>5000</v>
      </c>
      <c r="F122" s="17">
        <v>5000</v>
      </c>
    </row>
    <row r="123" spans="1:6" ht="47.25" x14ac:dyDescent="0.2">
      <c r="A123" s="6" t="s">
        <v>155</v>
      </c>
      <c r="B123" s="6" t="s">
        <v>176</v>
      </c>
      <c r="C123" s="8" t="s">
        <v>177</v>
      </c>
      <c r="D123" s="9">
        <f>D124</f>
        <v>72000</v>
      </c>
      <c r="E123" s="9">
        <f t="shared" ref="E123:F123" si="59">E124</f>
        <v>72000</v>
      </c>
      <c r="F123" s="9">
        <f t="shared" si="59"/>
        <v>72000</v>
      </c>
    </row>
    <row r="124" spans="1:6" ht="63" x14ac:dyDescent="0.2">
      <c r="A124" s="3" t="s">
        <v>155</v>
      </c>
      <c r="B124" s="3" t="s">
        <v>178</v>
      </c>
      <c r="C124" s="12" t="s">
        <v>179</v>
      </c>
      <c r="D124" s="11">
        <v>72000</v>
      </c>
      <c r="E124" s="11">
        <v>72000</v>
      </c>
      <c r="F124" s="11">
        <v>72000</v>
      </c>
    </row>
    <row r="125" spans="1:6" ht="63" x14ac:dyDescent="0.2">
      <c r="A125" s="6" t="s">
        <v>3</v>
      </c>
      <c r="B125" s="6" t="s">
        <v>180</v>
      </c>
      <c r="C125" s="8" t="s">
        <v>181</v>
      </c>
      <c r="D125" s="9">
        <f>D126</f>
        <v>881400</v>
      </c>
      <c r="E125" s="9">
        <f t="shared" ref="E125:F125" si="60">E126</f>
        <v>881400</v>
      </c>
      <c r="F125" s="9">
        <f t="shared" si="60"/>
        <v>881400</v>
      </c>
    </row>
    <row r="126" spans="1:6" ht="78.75" x14ac:dyDescent="0.2">
      <c r="A126" s="6" t="s">
        <v>3</v>
      </c>
      <c r="B126" s="6" t="s">
        <v>182</v>
      </c>
      <c r="C126" s="13" t="s">
        <v>183</v>
      </c>
      <c r="D126" s="9">
        <f>D127+D128</f>
        <v>881400</v>
      </c>
      <c r="E126" s="9">
        <f t="shared" ref="E126:F126" si="61">E127+E128</f>
        <v>881400</v>
      </c>
      <c r="F126" s="9">
        <f t="shared" si="61"/>
        <v>881400</v>
      </c>
    </row>
    <row r="127" spans="1:6" ht="78.75" x14ac:dyDescent="0.2">
      <c r="A127" s="3" t="s">
        <v>154</v>
      </c>
      <c r="B127" s="3" t="s">
        <v>182</v>
      </c>
      <c r="C127" s="12" t="s">
        <v>183</v>
      </c>
      <c r="D127" s="11">
        <v>50000</v>
      </c>
      <c r="E127" s="11">
        <v>50000</v>
      </c>
      <c r="F127" s="11">
        <v>50000</v>
      </c>
    </row>
    <row r="128" spans="1:6" ht="78.75" x14ac:dyDescent="0.2">
      <c r="A128" s="3" t="s">
        <v>155</v>
      </c>
      <c r="B128" s="3" t="s">
        <v>182</v>
      </c>
      <c r="C128" s="12" t="s">
        <v>183</v>
      </c>
      <c r="D128" s="11">
        <v>831400</v>
      </c>
      <c r="E128" s="11">
        <v>831400</v>
      </c>
      <c r="F128" s="11">
        <v>831400</v>
      </c>
    </row>
    <row r="129" spans="1:6" ht="31.5" x14ac:dyDescent="0.2">
      <c r="A129" s="6" t="s">
        <v>98</v>
      </c>
      <c r="B129" s="6" t="s">
        <v>184</v>
      </c>
      <c r="C129" s="8" t="s">
        <v>185</v>
      </c>
      <c r="D129" s="9">
        <v>100000</v>
      </c>
      <c r="E129" s="9">
        <v>100000</v>
      </c>
      <c r="F129" s="9">
        <v>100000</v>
      </c>
    </row>
    <row r="130" spans="1:6" ht="47.25" x14ac:dyDescent="0.2">
      <c r="A130" s="3" t="s">
        <v>98</v>
      </c>
      <c r="B130" s="3" t="s">
        <v>186</v>
      </c>
      <c r="C130" s="10" t="s">
        <v>187</v>
      </c>
      <c r="D130" s="11">
        <v>100000</v>
      </c>
      <c r="E130" s="11">
        <v>100000</v>
      </c>
      <c r="F130" s="11">
        <v>100000</v>
      </c>
    </row>
    <row r="131" spans="1:6" ht="94.5" x14ac:dyDescent="0.2">
      <c r="A131" s="6" t="s">
        <v>3</v>
      </c>
      <c r="B131" s="6" t="s">
        <v>188</v>
      </c>
      <c r="C131" s="13" t="s">
        <v>189</v>
      </c>
      <c r="D131" s="9">
        <f>D132</f>
        <v>998900</v>
      </c>
      <c r="E131" s="9">
        <f t="shared" ref="E131:F131" si="62">E132</f>
        <v>998900</v>
      </c>
      <c r="F131" s="9">
        <f t="shared" si="62"/>
        <v>998900</v>
      </c>
    </row>
    <row r="132" spans="1:6" ht="78.75" x14ac:dyDescent="0.2">
      <c r="A132" s="6" t="s">
        <v>3</v>
      </c>
      <c r="B132" s="6" t="s">
        <v>190</v>
      </c>
      <c r="C132" s="13" t="s">
        <v>191</v>
      </c>
      <c r="D132" s="9">
        <f>D133</f>
        <v>998900</v>
      </c>
      <c r="E132" s="9">
        <f t="shared" ref="E132:F132" si="63">E133</f>
        <v>998900</v>
      </c>
      <c r="F132" s="9">
        <f t="shared" si="63"/>
        <v>998900</v>
      </c>
    </row>
    <row r="133" spans="1:6" ht="63" x14ac:dyDescent="0.2">
      <c r="A133" s="6" t="s">
        <v>3</v>
      </c>
      <c r="B133" s="6" t="s">
        <v>192</v>
      </c>
      <c r="C133" s="8" t="s">
        <v>326</v>
      </c>
      <c r="D133" s="9">
        <f>D134+D135</f>
        <v>998900</v>
      </c>
      <c r="E133" s="9">
        <f t="shared" ref="E133:F133" si="64">E134+E135</f>
        <v>998900</v>
      </c>
      <c r="F133" s="9">
        <f t="shared" si="64"/>
        <v>998900</v>
      </c>
    </row>
    <row r="134" spans="1:6" ht="63" x14ac:dyDescent="0.2">
      <c r="A134" s="3" t="s">
        <v>80</v>
      </c>
      <c r="B134" s="3" t="s">
        <v>192</v>
      </c>
      <c r="C134" s="10" t="s">
        <v>326</v>
      </c>
      <c r="D134" s="11">
        <v>484100</v>
      </c>
      <c r="E134" s="11">
        <v>484100</v>
      </c>
      <c r="F134" s="11">
        <v>484100</v>
      </c>
    </row>
    <row r="135" spans="1:6" ht="63" x14ac:dyDescent="0.2">
      <c r="A135" s="3" t="s">
        <v>85</v>
      </c>
      <c r="B135" s="3" t="s">
        <v>192</v>
      </c>
      <c r="C135" s="10" t="s">
        <v>326</v>
      </c>
      <c r="D135" s="11">
        <v>514800</v>
      </c>
      <c r="E135" s="11">
        <v>514800</v>
      </c>
      <c r="F135" s="11">
        <v>514800</v>
      </c>
    </row>
    <row r="136" spans="1:6" ht="15.75" x14ac:dyDescent="0.2">
      <c r="A136" s="6" t="s">
        <v>80</v>
      </c>
      <c r="B136" s="6" t="s">
        <v>351</v>
      </c>
      <c r="C136" s="8" t="s">
        <v>352</v>
      </c>
      <c r="D136" s="9">
        <f>D137</f>
        <v>67800</v>
      </c>
      <c r="E136" s="9">
        <f t="shared" ref="E136:F136" si="65">E137</f>
        <v>67800</v>
      </c>
      <c r="F136" s="9">
        <f t="shared" si="65"/>
        <v>67800</v>
      </c>
    </row>
    <row r="137" spans="1:6" ht="31.5" x14ac:dyDescent="0.2">
      <c r="A137" s="6" t="s">
        <v>80</v>
      </c>
      <c r="B137" s="6" t="s">
        <v>193</v>
      </c>
      <c r="C137" s="8" t="s">
        <v>194</v>
      </c>
      <c r="D137" s="9">
        <v>67800</v>
      </c>
      <c r="E137" s="9">
        <v>67800</v>
      </c>
      <c r="F137" s="9">
        <v>67800</v>
      </c>
    </row>
    <row r="138" spans="1:6" ht="47.25" x14ac:dyDescent="0.2">
      <c r="A138" s="3" t="s">
        <v>80</v>
      </c>
      <c r="B138" s="3" t="s">
        <v>195</v>
      </c>
      <c r="C138" s="10" t="s">
        <v>327</v>
      </c>
      <c r="D138" s="11">
        <v>67800</v>
      </c>
      <c r="E138" s="11">
        <v>67800</v>
      </c>
      <c r="F138" s="11">
        <v>67800</v>
      </c>
    </row>
    <row r="139" spans="1:6" ht="15.75" x14ac:dyDescent="0.2">
      <c r="A139" s="6" t="s">
        <v>3</v>
      </c>
      <c r="B139" s="6" t="s">
        <v>196</v>
      </c>
      <c r="C139" s="8" t="s">
        <v>197</v>
      </c>
      <c r="D139" s="9">
        <f>D140+D192</f>
        <v>2349498000</v>
      </c>
      <c r="E139" s="9">
        <f>E140+E192</f>
        <v>2282958100</v>
      </c>
      <c r="F139" s="9">
        <f>F140+F192</f>
        <v>2244917200</v>
      </c>
    </row>
    <row r="140" spans="1:6" ht="31.5" x14ac:dyDescent="0.2">
      <c r="A140" s="6" t="s">
        <v>198</v>
      </c>
      <c r="B140" s="6" t="s">
        <v>199</v>
      </c>
      <c r="C140" s="8" t="s">
        <v>200</v>
      </c>
      <c r="D140" s="9">
        <f>D141+D151+D168</f>
        <v>2349498000</v>
      </c>
      <c r="E140" s="9">
        <f>E141+E151+E168</f>
        <v>2109041300</v>
      </c>
      <c r="F140" s="9">
        <f>F141+F151+F168</f>
        <v>2079306100</v>
      </c>
    </row>
    <row r="141" spans="1:6" ht="15.75" x14ac:dyDescent="0.2">
      <c r="A141" s="6" t="s">
        <v>198</v>
      </c>
      <c r="B141" s="6" t="s">
        <v>201</v>
      </c>
      <c r="C141" s="8" t="s">
        <v>202</v>
      </c>
      <c r="D141" s="9">
        <f>D142+D144+D146+D148</f>
        <v>1230479300</v>
      </c>
      <c r="E141" s="9">
        <f t="shared" ref="E141" si="66">E142+E144+E146+E148</f>
        <v>981072000</v>
      </c>
      <c r="F141" s="9">
        <f>F142+F144+F146+F148</f>
        <v>999007000</v>
      </c>
    </row>
    <row r="142" spans="1:6" ht="15.75" x14ac:dyDescent="0.2">
      <c r="A142" s="6" t="s">
        <v>198</v>
      </c>
      <c r="B142" s="6" t="s">
        <v>203</v>
      </c>
      <c r="C142" s="8" t="s">
        <v>204</v>
      </c>
      <c r="D142" s="9">
        <f>D143</f>
        <v>72636600</v>
      </c>
      <c r="E142" s="9">
        <f t="shared" ref="E142" si="67">E143</f>
        <v>58109300</v>
      </c>
      <c r="F142" s="9">
        <f>F143</f>
        <v>58109300</v>
      </c>
    </row>
    <row r="143" spans="1:6" ht="31.5" x14ac:dyDescent="0.2">
      <c r="A143" s="3" t="s">
        <v>198</v>
      </c>
      <c r="B143" s="3" t="s">
        <v>205</v>
      </c>
      <c r="C143" s="10" t="s">
        <v>206</v>
      </c>
      <c r="D143" s="11">
        <v>72636600</v>
      </c>
      <c r="E143" s="11">
        <v>58109300</v>
      </c>
      <c r="F143" s="11">
        <v>58109300</v>
      </c>
    </row>
    <row r="144" spans="1:6" ht="31.5" x14ac:dyDescent="0.2">
      <c r="A144" s="6" t="s">
        <v>198</v>
      </c>
      <c r="B144" s="6" t="s">
        <v>207</v>
      </c>
      <c r="C144" s="8" t="s">
        <v>208</v>
      </c>
      <c r="D144" s="9">
        <f>D145</f>
        <v>268837400</v>
      </c>
      <c r="E144" s="9">
        <f t="shared" ref="E144:F144" si="68">E145</f>
        <v>268837400</v>
      </c>
      <c r="F144" s="9">
        <f t="shared" si="68"/>
        <v>268837400</v>
      </c>
    </row>
    <row r="145" spans="1:6" ht="31.5" x14ac:dyDescent="0.2">
      <c r="A145" s="3" t="s">
        <v>198</v>
      </c>
      <c r="B145" s="3" t="s">
        <v>209</v>
      </c>
      <c r="C145" s="10" t="s">
        <v>210</v>
      </c>
      <c r="D145" s="11">
        <v>268837400</v>
      </c>
      <c r="E145" s="11">
        <v>268837400</v>
      </c>
      <c r="F145" s="11">
        <v>268837400</v>
      </c>
    </row>
    <row r="146" spans="1:6" ht="51.75" customHeight="1" x14ac:dyDescent="0.2">
      <c r="A146" s="6" t="s">
        <v>198</v>
      </c>
      <c r="B146" s="6" t="s">
        <v>211</v>
      </c>
      <c r="C146" s="8" t="s">
        <v>212</v>
      </c>
      <c r="D146" s="9">
        <f>D147</f>
        <v>723151000</v>
      </c>
      <c r="E146" s="9">
        <f>E147</f>
        <v>488271000</v>
      </c>
      <c r="F146" s="9">
        <f>F147</f>
        <v>506206000</v>
      </c>
    </row>
    <row r="147" spans="1:6" ht="47.25" x14ac:dyDescent="0.2">
      <c r="A147" s="3" t="s">
        <v>198</v>
      </c>
      <c r="B147" s="3" t="s">
        <v>213</v>
      </c>
      <c r="C147" s="10" t="s">
        <v>214</v>
      </c>
      <c r="D147" s="11">
        <v>723151000</v>
      </c>
      <c r="E147" s="11">
        <v>488271000</v>
      </c>
      <c r="F147" s="11">
        <v>506206000</v>
      </c>
    </row>
    <row r="148" spans="1:6" ht="15.75" x14ac:dyDescent="0.2">
      <c r="A148" s="6" t="s">
        <v>198</v>
      </c>
      <c r="B148" s="6" t="s">
        <v>215</v>
      </c>
      <c r="C148" s="8" t="s">
        <v>216</v>
      </c>
      <c r="D148" s="9">
        <f>D149</f>
        <v>165854300</v>
      </c>
      <c r="E148" s="9">
        <f t="shared" ref="E148:F148" si="69">E149</f>
        <v>165854300</v>
      </c>
      <c r="F148" s="9">
        <f t="shared" si="69"/>
        <v>165854300</v>
      </c>
    </row>
    <row r="149" spans="1:6" ht="15.75" x14ac:dyDescent="0.2">
      <c r="A149" s="6" t="s">
        <v>198</v>
      </c>
      <c r="B149" s="6" t="s">
        <v>217</v>
      </c>
      <c r="C149" s="8" t="s">
        <v>218</v>
      </c>
      <c r="D149" s="9">
        <f>D150</f>
        <v>165854300</v>
      </c>
      <c r="E149" s="9">
        <f t="shared" ref="E149:F149" si="70">E150</f>
        <v>165854300</v>
      </c>
      <c r="F149" s="9">
        <f t="shared" si="70"/>
        <v>165854300</v>
      </c>
    </row>
    <row r="150" spans="1:6" ht="110.25" x14ac:dyDescent="0.2">
      <c r="A150" s="3" t="s">
        <v>198</v>
      </c>
      <c r="B150" s="3" t="s">
        <v>219</v>
      </c>
      <c r="C150" s="12" t="s">
        <v>308</v>
      </c>
      <c r="D150" s="11">
        <v>165854300</v>
      </c>
      <c r="E150" s="11">
        <v>165854300</v>
      </c>
      <c r="F150" s="11">
        <v>165854300</v>
      </c>
    </row>
    <row r="151" spans="1:6" ht="31.5" x14ac:dyDescent="0.2">
      <c r="A151" s="6" t="s">
        <v>198</v>
      </c>
      <c r="B151" s="6" t="s">
        <v>220</v>
      </c>
      <c r="C151" s="8" t="s">
        <v>221</v>
      </c>
      <c r="D151" s="9">
        <f>D152+D154+D156+D158+D160</f>
        <v>52211500</v>
      </c>
      <c r="E151" s="9">
        <f>E152+E154+E156+E160+E158</f>
        <v>68133600</v>
      </c>
      <c r="F151" s="9">
        <f>F152+F154+F156+F160+F158</f>
        <v>34379300</v>
      </c>
    </row>
    <row r="152" spans="1:6" ht="47.25" x14ac:dyDescent="0.2">
      <c r="A152" s="6" t="s">
        <v>198</v>
      </c>
      <c r="B152" s="6" t="s">
        <v>222</v>
      </c>
      <c r="C152" s="13" t="s">
        <v>223</v>
      </c>
      <c r="D152" s="9">
        <f>D153</f>
        <v>29868200</v>
      </c>
      <c r="E152" s="9">
        <f>E153</f>
        <v>29663700</v>
      </c>
      <c r="F152" s="9">
        <f>F153</f>
        <v>12070000</v>
      </c>
    </row>
    <row r="153" spans="1:6" ht="47.25" x14ac:dyDescent="0.2">
      <c r="A153" s="3" t="s">
        <v>198</v>
      </c>
      <c r="B153" s="3" t="s">
        <v>224</v>
      </c>
      <c r="C153" s="12" t="s">
        <v>225</v>
      </c>
      <c r="D153" s="11">
        <v>29868200</v>
      </c>
      <c r="E153" s="11">
        <v>29663700</v>
      </c>
      <c r="F153" s="11">
        <v>12070000</v>
      </c>
    </row>
    <row r="154" spans="1:6" ht="15.75" x14ac:dyDescent="0.2">
      <c r="A154" s="6" t="s">
        <v>198</v>
      </c>
      <c r="B154" s="6" t="s">
        <v>226</v>
      </c>
      <c r="C154" s="8" t="s">
        <v>227</v>
      </c>
      <c r="D154" s="9">
        <f>D155</f>
        <v>57300</v>
      </c>
      <c r="E154" s="9">
        <f t="shared" ref="E154:F154" si="71">E155</f>
        <v>56900</v>
      </c>
      <c r="F154" s="9">
        <f t="shared" si="71"/>
        <v>23300</v>
      </c>
    </row>
    <row r="155" spans="1:6" ht="15.75" x14ac:dyDescent="0.2">
      <c r="A155" s="3" t="s">
        <v>198</v>
      </c>
      <c r="B155" s="3" t="s">
        <v>228</v>
      </c>
      <c r="C155" s="10" t="s">
        <v>229</v>
      </c>
      <c r="D155" s="11">
        <v>57300</v>
      </c>
      <c r="E155" s="11">
        <v>56900</v>
      </c>
      <c r="F155" s="11">
        <v>23300</v>
      </c>
    </row>
    <row r="156" spans="1:6" ht="31.5" x14ac:dyDescent="0.2">
      <c r="A156" s="6" t="s">
        <v>198</v>
      </c>
      <c r="B156" s="6" t="s">
        <v>230</v>
      </c>
      <c r="C156" s="8" t="s">
        <v>231</v>
      </c>
      <c r="D156" s="9">
        <f>D157</f>
        <v>1716100</v>
      </c>
      <c r="E156" s="9">
        <f t="shared" ref="E156:F156" si="72">E157</f>
        <v>1716100</v>
      </c>
      <c r="F156" s="9">
        <f t="shared" si="72"/>
        <v>1716100</v>
      </c>
    </row>
    <row r="157" spans="1:6" ht="31.5" x14ac:dyDescent="0.2">
      <c r="A157" s="3" t="s">
        <v>198</v>
      </c>
      <c r="B157" s="3" t="s">
        <v>232</v>
      </c>
      <c r="C157" s="10" t="s">
        <v>233</v>
      </c>
      <c r="D157" s="11">
        <v>1716100</v>
      </c>
      <c r="E157" s="11">
        <v>1716100</v>
      </c>
      <c r="F157" s="11">
        <v>1716100</v>
      </c>
    </row>
    <row r="158" spans="1:6" ht="31.5" x14ac:dyDescent="0.2">
      <c r="A158" s="16" t="s">
        <v>198</v>
      </c>
      <c r="B158" s="16" t="s">
        <v>328</v>
      </c>
      <c r="C158" s="8" t="s">
        <v>329</v>
      </c>
      <c r="D158" s="9">
        <f>D159</f>
        <v>0</v>
      </c>
      <c r="E158" s="9">
        <f t="shared" ref="E158:F158" si="73">E159</f>
        <v>16127000</v>
      </c>
      <c r="F158" s="9">
        <f t="shared" si="73"/>
        <v>0</v>
      </c>
    </row>
    <row r="159" spans="1:6" ht="31.5" x14ac:dyDescent="0.2">
      <c r="A159" s="3" t="s">
        <v>198</v>
      </c>
      <c r="B159" s="3" t="s">
        <v>330</v>
      </c>
      <c r="C159" s="10" t="s">
        <v>331</v>
      </c>
      <c r="D159" s="11">
        <v>0</v>
      </c>
      <c r="E159" s="11">
        <v>16127000</v>
      </c>
      <c r="F159" s="11">
        <v>0</v>
      </c>
    </row>
    <row r="160" spans="1:6" ht="15.75" x14ac:dyDescent="0.2">
      <c r="A160" s="6" t="s">
        <v>198</v>
      </c>
      <c r="B160" s="6" t="s">
        <v>234</v>
      </c>
      <c r="C160" s="8" t="s">
        <v>235</v>
      </c>
      <c r="D160" s="9">
        <f>D161</f>
        <v>20569900</v>
      </c>
      <c r="E160" s="9">
        <f t="shared" ref="E160:F160" si="74">E161</f>
        <v>20569900</v>
      </c>
      <c r="F160" s="9">
        <f t="shared" si="74"/>
        <v>20569900</v>
      </c>
    </row>
    <row r="161" spans="1:6" ht="15.75" x14ac:dyDescent="0.2">
      <c r="A161" s="6" t="s">
        <v>198</v>
      </c>
      <c r="B161" s="6" t="s">
        <v>236</v>
      </c>
      <c r="C161" s="8" t="s">
        <v>237</v>
      </c>
      <c r="D161" s="9">
        <f>SUM(D162:D167)</f>
        <v>20569900</v>
      </c>
      <c r="E161" s="9">
        <f>SUM(E162:E167)</f>
        <v>20569900</v>
      </c>
      <c r="F161" s="9">
        <f>SUM(F162:F167)</f>
        <v>20569900</v>
      </c>
    </row>
    <row r="162" spans="1:6" ht="157.5" x14ac:dyDescent="0.2">
      <c r="A162" s="3" t="s">
        <v>198</v>
      </c>
      <c r="B162" s="3" t="s">
        <v>238</v>
      </c>
      <c r="C162" s="12" t="s">
        <v>332</v>
      </c>
      <c r="D162" s="11">
        <v>64300</v>
      </c>
      <c r="E162" s="11">
        <v>64300</v>
      </c>
      <c r="F162" s="11">
        <v>64300</v>
      </c>
    </row>
    <row r="163" spans="1:6" ht="63" x14ac:dyDescent="0.2">
      <c r="A163" s="3" t="s">
        <v>198</v>
      </c>
      <c r="B163" s="3" t="s">
        <v>239</v>
      </c>
      <c r="C163" s="10" t="s">
        <v>333</v>
      </c>
      <c r="D163" s="11">
        <v>1101900</v>
      </c>
      <c r="E163" s="11">
        <v>1101900</v>
      </c>
      <c r="F163" s="11">
        <v>1101900</v>
      </c>
    </row>
    <row r="164" spans="1:6" ht="68.25" customHeight="1" x14ac:dyDescent="0.2">
      <c r="A164" s="3" t="s">
        <v>198</v>
      </c>
      <c r="B164" s="3" t="s">
        <v>240</v>
      </c>
      <c r="C164" s="12" t="s">
        <v>334</v>
      </c>
      <c r="D164" s="11">
        <v>70700</v>
      </c>
      <c r="E164" s="11">
        <v>70700</v>
      </c>
      <c r="F164" s="11">
        <v>70700</v>
      </c>
    </row>
    <row r="165" spans="1:6" ht="83.25" customHeight="1" x14ac:dyDescent="0.2">
      <c r="A165" s="3" t="s">
        <v>198</v>
      </c>
      <c r="B165" s="3" t="s">
        <v>241</v>
      </c>
      <c r="C165" s="12" t="s">
        <v>335</v>
      </c>
      <c r="D165" s="11">
        <v>3347500</v>
      </c>
      <c r="E165" s="11">
        <v>3347500</v>
      </c>
      <c r="F165" s="11">
        <v>3347500</v>
      </c>
    </row>
    <row r="166" spans="1:6" ht="102.75" customHeight="1" x14ac:dyDescent="0.2">
      <c r="A166" s="3" t="s">
        <v>198</v>
      </c>
      <c r="B166" s="3" t="s">
        <v>309</v>
      </c>
      <c r="C166" s="12" t="s">
        <v>310</v>
      </c>
      <c r="D166" s="11">
        <v>3002000</v>
      </c>
      <c r="E166" s="11">
        <v>3002000</v>
      </c>
      <c r="F166" s="11">
        <v>3002000</v>
      </c>
    </row>
    <row r="167" spans="1:6" ht="117" customHeight="1" x14ac:dyDescent="0.2">
      <c r="A167" s="3" t="s">
        <v>198</v>
      </c>
      <c r="B167" s="3" t="s">
        <v>336</v>
      </c>
      <c r="C167" s="12" t="s">
        <v>337</v>
      </c>
      <c r="D167" s="11">
        <v>12983500</v>
      </c>
      <c r="E167" s="11">
        <v>12983500</v>
      </c>
      <c r="F167" s="11">
        <v>12983500</v>
      </c>
    </row>
    <row r="168" spans="1:6" ht="15.75" x14ac:dyDescent="0.2">
      <c r="A168" s="6" t="s">
        <v>198</v>
      </c>
      <c r="B168" s="6" t="s">
        <v>242</v>
      </c>
      <c r="C168" s="8" t="s">
        <v>243</v>
      </c>
      <c r="D168" s="9">
        <f>D169+D188+D190</f>
        <v>1066807200</v>
      </c>
      <c r="E168" s="9">
        <f t="shared" ref="E168:F168" si="75">E169+E188+E190</f>
        <v>1059835700</v>
      </c>
      <c r="F168" s="9">
        <f t="shared" si="75"/>
        <v>1045919800</v>
      </c>
    </row>
    <row r="169" spans="1:6" ht="31.5" x14ac:dyDescent="0.2">
      <c r="A169" s="6" t="s">
        <v>198</v>
      </c>
      <c r="B169" s="6" t="s">
        <v>244</v>
      </c>
      <c r="C169" s="8" t="s">
        <v>245</v>
      </c>
      <c r="D169" s="9">
        <f>D170</f>
        <v>1062871500</v>
      </c>
      <c r="E169" s="9">
        <f t="shared" ref="E169:F169" si="76">E170</f>
        <v>1055805600</v>
      </c>
      <c r="F169" s="9">
        <f t="shared" si="76"/>
        <v>1041996800</v>
      </c>
    </row>
    <row r="170" spans="1:6" ht="31.5" x14ac:dyDescent="0.2">
      <c r="A170" s="6" t="s">
        <v>198</v>
      </c>
      <c r="B170" s="6" t="s">
        <v>246</v>
      </c>
      <c r="C170" s="8" t="s">
        <v>247</v>
      </c>
      <c r="D170" s="9">
        <f>SUM(D171:D187)</f>
        <v>1062871500</v>
      </c>
      <c r="E170" s="9">
        <f t="shared" ref="E170:F170" si="77">SUM(E171:E187)</f>
        <v>1055805600</v>
      </c>
      <c r="F170" s="9">
        <f t="shared" si="77"/>
        <v>1041996800</v>
      </c>
    </row>
    <row r="171" spans="1:6" ht="110.25" x14ac:dyDescent="0.2">
      <c r="A171" s="3" t="s">
        <v>198</v>
      </c>
      <c r="B171" s="3" t="s">
        <v>248</v>
      </c>
      <c r="C171" s="12" t="s">
        <v>311</v>
      </c>
      <c r="D171" s="11">
        <v>1353700</v>
      </c>
      <c r="E171" s="11">
        <v>1353700</v>
      </c>
      <c r="F171" s="11">
        <v>1353700</v>
      </c>
    </row>
    <row r="172" spans="1:6" ht="228" customHeight="1" x14ac:dyDescent="0.2">
      <c r="A172" s="3" t="s">
        <v>198</v>
      </c>
      <c r="B172" s="3" t="s">
        <v>249</v>
      </c>
      <c r="C172" s="12" t="s">
        <v>319</v>
      </c>
      <c r="D172" s="11">
        <v>123569700</v>
      </c>
      <c r="E172" s="11">
        <v>123569700</v>
      </c>
      <c r="F172" s="11">
        <v>123569700</v>
      </c>
    </row>
    <row r="173" spans="1:6" ht="228" customHeight="1" x14ac:dyDescent="0.2">
      <c r="A173" s="3" t="s">
        <v>198</v>
      </c>
      <c r="B173" s="3" t="s">
        <v>250</v>
      </c>
      <c r="C173" s="21" t="s">
        <v>350</v>
      </c>
      <c r="D173" s="11">
        <v>111153400</v>
      </c>
      <c r="E173" s="11">
        <v>111153400</v>
      </c>
      <c r="F173" s="11">
        <v>111153400</v>
      </c>
    </row>
    <row r="174" spans="1:6" ht="94.5" x14ac:dyDescent="0.2">
      <c r="A174" s="3" t="s">
        <v>198</v>
      </c>
      <c r="B174" s="3" t="s">
        <v>251</v>
      </c>
      <c r="C174" s="12" t="s">
        <v>338</v>
      </c>
      <c r="D174" s="11">
        <v>262900</v>
      </c>
      <c r="E174" s="11">
        <v>262900</v>
      </c>
      <c r="F174" s="11">
        <v>262900</v>
      </c>
    </row>
    <row r="175" spans="1:6" ht="63" x14ac:dyDescent="0.2">
      <c r="A175" s="3" t="s">
        <v>198</v>
      </c>
      <c r="B175" s="3" t="s">
        <v>252</v>
      </c>
      <c r="C175" s="12" t="s">
        <v>253</v>
      </c>
      <c r="D175" s="11">
        <v>1362000</v>
      </c>
      <c r="E175" s="11">
        <v>1362000</v>
      </c>
      <c r="F175" s="11">
        <v>1362000</v>
      </c>
    </row>
    <row r="176" spans="1:6" ht="126" x14ac:dyDescent="0.2">
      <c r="A176" s="3" t="s">
        <v>198</v>
      </c>
      <c r="B176" s="3" t="s">
        <v>254</v>
      </c>
      <c r="C176" s="12" t="s">
        <v>339</v>
      </c>
      <c r="D176" s="11">
        <v>3538800</v>
      </c>
      <c r="E176" s="11">
        <v>1484400</v>
      </c>
      <c r="F176" s="11">
        <v>1484400</v>
      </c>
    </row>
    <row r="177" spans="1:6" ht="94.5" x14ac:dyDescent="0.2">
      <c r="A177" s="3" t="s">
        <v>198</v>
      </c>
      <c r="B177" s="3" t="s">
        <v>255</v>
      </c>
      <c r="C177" s="12" t="s">
        <v>312</v>
      </c>
      <c r="D177" s="11">
        <v>16300</v>
      </c>
      <c r="E177" s="11">
        <v>16300</v>
      </c>
      <c r="F177" s="11">
        <v>16300</v>
      </c>
    </row>
    <row r="178" spans="1:6" ht="126" x14ac:dyDescent="0.2">
      <c r="A178" s="3" t="s">
        <v>198</v>
      </c>
      <c r="B178" s="3" t="s">
        <v>256</v>
      </c>
      <c r="C178" s="12" t="s">
        <v>313</v>
      </c>
      <c r="D178" s="11">
        <v>9911800</v>
      </c>
      <c r="E178" s="11">
        <v>9911800</v>
      </c>
      <c r="F178" s="11">
        <v>9911800</v>
      </c>
    </row>
    <row r="179" spans="1:6" ht="178.5" customHeight="1" x14ac:dyDescent="0.2">
      <c r="A179" s="3" t="s">
        <v>198</v>
      </c>
      <c r="B179" s="3" t="s">
        <v>257</v>
      </c>
      <c r="C179" s="12" t="s">
        <v>314</v>
      </c>
      <c r="D179" s="11">
        <v>1760100</v>
      </c>
      <c r="E179" s="11">
        <v>1760100</v>
      </c>
      <c r="F179" s="11">
        <v>1760100</v>
      </c>
    </row>
    <row r="180" spans="1:6" ht="225.75" customHeight="1" x14ac:dyDescent="0.2">
      <c r="A180" s="3" t="s">
        <v>198</v>
      </c>
      <c r="B180" s="3" t="s">
        <v>258</v>
      </c>
      <c r="C180" s="12" t="s">
        <v>315</v>
      </c>
      <c r="D180" s="11">
        <v>443511300</v>
      </c>
      <c r="E180" s="11">
        <v>438500600</v>
      </c>
      <c r="F180" s="11">
        <v>438500600</v>
      </c>
    </row>
    <row r="181" spans="1:6" ht="145.5" customHeight="1" x14ac:dyDescent="0.2">
      <c r="A181" s="3" t="s">
        <v>198</v>
      </c>
      <c r="B181" s="3" t="s">
        <v>259</v>
      </c>
      <c r="C181" s="12" t="s">
        <v>316</v>
      </c>
      <c r="D181" s="11">
        <v>1308500</v>
      </c>
      <c r="E181" s="11">
        <v>1308500</v>
      </c>
      <c r="F181" s="11">
        <v>1308500</v>
      </c>
    </row>
    <row r="182" spans="1:6" ht="94.5" x14ac:dyDescent="0.2">
      <c r="A182" s="3" t="s">
        <v>198</v>
      </c>
      <c r="B182" s="3" t="s">
        <v>260</v>
      </c>
      <c r="C182" s="12" t="s">
        <v>340</v>
      </c>
      <c r="D182" s="11">
        <v>1310100</v>
      </c>
      <c r="E182" s="11">
        <v>1310100</v>
      </c>
      <c r="F182" s="11">
        <v>1310100</v>
      </c>
    </row>
    <row r="183" spans="1:6" ht="183" customHeight="1" x14ac:dyDescent="0.2">
      <c r="A183" s="3" t="s">
        <v>198</v>
      </c>
      <c r="B183" s="3" t="s">
        <v>261</v>
      </c>
      <c r="C183" s="12" t="s">
        <v>341</v>
      </c>
      <c r="D183" s="11">
        <v>26395200</v>
      </c>
      <c r="E183" s="11">
        <v>26394400</v>
      </c>
      <c r="F183" s="11">
        <v>12585600</v>
      </c>
    </row>
    <row r="184" spans="1:6" ht="226.5" customHeight="1" x14ac:dyDescent="0.2">
      <c r="A184" s="3" t="s">
        <v>198</v>
      </c>
      <c r="B184" s="3" t="s">
        <v>262</v>
      </c>
      <c r="C184" s="12" t="s">
        <v>317</v>
      </c>
      <c r="D184" s="11">
        <v>318264300</v>
      </c>
      <c r="E184" s="11">
        <v>318264300</v>
      </c>
      <c r="F184" s="11">
        <v>318264300</v>
      </c>
    </row>
    <row r="185" spans="1:6" ht="78.75" x14ac:dyDescent="0.2">
      <c r="A185" s="3" t="s">
        <v>198</v>
      </c>
      <c r="B185" s="3" t="s">
        <v>263</v>
      </c>
      <c r="C185" s="12" t="s">
        <v>342</v>
      </c>
      <c r="D185" s="11">
        <v>2633000</v>
      </c>
      <c r="E185" s="11">
        <v>2633000</v>
      </c>
      <c r="F185" s="11">
        <v>2633000</v>
      </c>
    </row>
    <row r="186" spans="1:6" ht="94.5" x14ac:dyDescent="0.2">
      <c r="A186" s="3" t="s">
        <v>198</v>
      </c>
      <c r="B186" s="3" t="s">
        <v>264</v>
      </c>
      <c r="C186" s="12" t="s">
        <v>318</v>
      </c>
      <c r="D186" s="11">
        <v>16387700</v>
      </c>
      <c r="E186" s="11">
        <v>16387700</v>
      </c>
      <c r="F186" s="11">
        <v>16387700</v>
      </c>
    </row>
    <row r="187" spans="1:6" ht="180" customHeight="1" x14ac:dyDescent="0.2">
      <c r="A187" s="3" t="s">
        <v>198</v>
      </c>
      <c r="B187" s="3" t="s">
        <v>265</v>
      </c>
      <c r="C187" s="12" t="s">
        <v>343</v>
      </c>
      <c r="D187" s="11">
        <v>132700</v>
      </c>
      <c r="E187" s="11">
        <v>132700</v>
      </c>
      <c r="F187" s="11">
        <v>132700</v>
      </c>
    </row>
    <row r="188" spans="1:6" ht="63" x14ac:dyDescent="0.2">
      <c r="A188" s="6" t="s">
        <v>198</v>
      </c>
      <c r="B188" s="6" t="s">
        <v>266</v>
      </c>
      <c r="C188" s="8" t="s">
        <v>267</v>
      </c>
      <c r="D188" s="9">
        <f>D189</f>
        <v>3923000</v>
      </c>
      <c r="E188" s="9">
        <f t="shared" ref="E188:F188" si="78">E189</f>
        <v>3923000</v>
      </c>
      <c r="F188" s="9">
        <f t="shared" si="78"/>
        <v>3923000</v>
      </c>
    </row>
    <row r="189" spans="1:6" ht="63" x14ac:dyDescent="0.2">
      <c r="A189" s="3" t="s">
        <v>198</v>
      </c>
      <c r="B189" s="3" t="s">
        <v>268</v>
      </c>
      <c r="C189" s="10" t="s">
        <v>269</v>
      </c>
      <c r="D189" s="11">
        <v>3923000</v>
      </c>
      <c r="E189" s="11">
        <v>3923000</v>
      </c>
      <c r="F189" s="11">
        <v>3923000</v>
      </c>
    </row>
    <row r="190" spans="1:6" ht="47.25" x14ac:dyDescent="0.2">
      <c r="A190" s="6" t="s">
        <v>198</v>
      </c>
      <c r="B190" s="6" t="s">
        <v>270</v>
      </c>
      <c r="C190" s="8" t="s">
        <v>271</v>
      </c>
      <c r="D190" s="9">
        <f>D191</f>
        <v>12700</v>
      </c>
      <c r="E190" s="9">
        <f>E191</f>
        <v>107100</v>
      </c>
      <c r="F190" s="9">
        <f>F191</f>
        <v>0</v>
      </c>
    </row>
    <row r="191" spans="1:6" ht="47.25" x14ac:dyDescent="0.2">
      <c r="A191" s="3" t="s">
        <v>198</v>
      </c>
      <c r="B191" s="3" t="s">
        <v>272</v>
      </c>
      <c r="C191" s="10" t="s">
        <v>273</v>
      </c>
      <c r="D191" s="11">
        <v>12700</v>
      </c>
      <c r="E191" s="11">
        <v>107100</v>
      </c>
      <c r="F191" s="11">
        <v>0</v>
      </c>
    </row>
    <row r="192" spans="1:6" ht="15.75" x14ac:dyDescent="0.2">
      <c r="A192" s="6" t="s">
        <v>3</v>
      </c>
      <c r="B192" s="6" t="s">
        <v>274</v>
      </c>
      <c r="C192" s="8" t="s">
        <v>275</v>
      </c>
      <c r="D192" s="9">
        <f>D193</f>
        <v>0</v>
      </c>
      <c r="E192" s="9">
        <f t="shared" ref="E192:F192" si="79">E193</f>
        <v>173916800</v>
      </c>
      <c r="F192" s="9">
        <f t="shared" si="79"/>
        <v>165611100</v>
      </c>
    </row>
    <row r="193" spans="1:6" ht="15.75" x14ac:dyDescent="0.2">
      <c r="A193" s="6" t="s">
        <v>3</v>
      </c>
      <c r="B193" s="6" t="s">
        <v>276</v>
      </c>
      <c r="C193" s="8" t="s">
        <v>277</v>
      </c>
      <c r="D193" s="9">
        <f>D194</f>
        <v>0</v>
      </c>
      <c r="E193" s="9">
        <f t="shared" ref="E193:F193" si="80">E194</f>
        <v>173916800</v>
      </c>
      <c r="F193" s="9">
        <f t="shared" si="80"/>
        <v>165611100</v>
      </c>
    </row>
    <row r="194" spans="1:6" ht="15.75" x14ac:dyDescent="0.2">
      <c r="A194" s="6" t="s">
        <v>3</v>
      </c>
      <c r="B194" s="6" t="s">
        <v>278</v>
      </c>
      <c r="C194" s="8" t="s">
        <v>277</v>
      </c>
      <c r="D194" s="9">
        <f>D195</f>
        <v>0</v>
      </c>
      <c r="E194" s="9">
        <f t="shared" ref="E194:F194" si="81">E195</f>
        <v>173916800</v>
      </c>
      <c r="F194" s="9">
        <f t="shared" si="81"/>
        <v>165611100</v>
      </c>
    </row>
    <row r="195" spans="1:6" ht="15.75" x14ac:dyDescent="0.2">
      <c r="A195" s="3" t="s">
        <v>198</v>
      </c>
      <c r="B195" s="3" t="s">
        <v>278</v>
      </c>
      <c r="C195" s="10" t="s">
        <v>277</v>
      </c>
      <c r="D195" s="11"/>
      <c r="E195" s="11">
        <v>173916800</v>
      </c>
      <c r="F195" s="11">
        <v>165611100</v>
      </c>
    </row>
    <row r="196" spans="1:6" ht="15.75" x14ac:dyDescent="0.25">
      <c r="A196" s="4" t="s">
        <v>279</v>
      </c>
      <c r="B196" s="4"/>
      <c r="C196" s="14"/>
      <c r="D196" s="15">
        <f>D12+D139</f>
        <v>3349426600</v>
      </c>
      <c r="E196" s="15">
        <f>E12+E139</f>
        <v>3349686900</v>
      </c>
      <c r="F196" s="15">
        <f>F12+F139</f>
        <v>3369979200</v>
      </c>
    </row>
  </sheetData>
  <mergeCells count="11">
    <mergeCell ref="A1:F1"/>
    <mergeCell ref="A2:F2"/>
    <mergeCell ref="A3:F3"/>
    <mergeCell ref="A4:F4"/>
    <mergeCell ref="B10:B11"/>
    <mergeCell ref="E10:E11"/>
    <mergeCell ref="C10:C11"/>
    <mergeCell ref="F10:F11"/>
    <mergeCell ref="D10:D11"/>
    <mergeCell ref="A8:F8"/>
    <mergeCell ref="A10:A11"/>
  </mergeCells>
  <pageMargins left="0.59055118110236227" right="0.59055118110236227" top="0.59055118110236227" bottom="0.59055118110236227" header="0.51181102362204722" footer="0.51181102362204722"/>
  <pageSetup paperSize="9" scale="51" firstPageNumber="12" fitToHeight="11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доходов</vt:lpstr>
      <vt:lpstr>'Роспись доходов'!Заголовки_для_печати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rep:2.54.0.218</dc:description>
  <cp:lastModifiedBy>Казимирова Юлия Юрьевна</cp:lastModifiedBy>
  <cp:lastPrinted>2024-12-13T10:40:45Z</cp:lastPrinted>
  <dcterms:created xsi:type="dcterms:W3CDTF">2022-10-12T01:52:14Z</dcterms:created>
  <dcterms:modified xsi:type="dcterms:W3CDTF">2024-12-13T10:40:49Z</dcterms:modified>
</cp:coreProperties>
</file>