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Бюджет!$K$63</definedName>
    <definedName name="SIGN" localSheetId="0">Бюджет!$A$15:$I$15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D58" i="1" l="1"/>
  <c r="C58" i="1"/>
  <c r="E55" i="1"/>
  <c r="E54" i="1"/>
  <c r="E17" i="1"/>
  <c r="D56" i="1"/>
  <c r="C56" i="1"/>
  <c r="D51" i="1"/>
  <c r="C51" i="1"/>
  <c r="D46" i="1"/>
  <c r="C46" i="1"/>
  <c r="D43" i="1"/>
  <c r="C43" i="1"/>
  <c r="D37" i="1"/>
  <c r="C37" i="1"/>
  <c r="D34" i="1"/>
  <c r="C34" i="1"/>
  <c r="D29" i="1"/>
  <c r="C29" i="1"/>
  <c r="D24" i="1"/>
  <c r="C24" i="1"/>
  <c r="D20" i="1"/>
  <c r="C20" i="1"/>
  <c r="D11" i="1"/>
  <c r="C11" i="1"/>
  <c r="E12" i="1" l="1"/>
  <c r="E13" i="1"/>
  <c r="E14" i="1"/>
  <c r="E15" i="1"/>
  <c r="E16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6" i="1"/>
  <c r="E57" i="1"/>
  <c r="E11" i="1"/>
  <c r="E58" i="1" l="1"/>
</calcChain>
</file>

<file path=xl/sharedStrings.xml><?xml version="1.0" encoding="utf-8"?>
<sst xmlns="http://schemas.openxmlformats.org/spreadsheetml/2006/main" count="108" uniqueCount="108">
  <si>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</si>
  <si>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</si>
  <si>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</si>
  <si>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</si>
  <si>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</si>
  <si>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</si>
  <si>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</si>
  <si>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</si>
  <si>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</si>
  <si>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</si>
  <si>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</si>
  <si>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</si>
  <si>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</si>
  <si>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</si>
  <si>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</si>
  <si>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</si>
  <si>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</si>
  <si>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</si>
  <si>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</si>
  <si>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</si>
  <si>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</si>
  <si>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</si>
  <si>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</si>
  <si>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</si>
  <si>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</si>
  <si>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</si>
  <si>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</si>
  <si>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</si>
  <si>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</si>
  <si>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</si>
  <si>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</si>
  <si>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</si>
  <si>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</si>
  <si>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</si>
  <si>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</si>
  <si>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</si>
  <si>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</si>
  <si>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</si>
  <si>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</si>
  <si>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</si>
  <si>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</si>
  <si>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</si>
  <si>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</si>
  <si>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</si>
  <si>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</si>
  <si>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</si>
  <si>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</si>
  <si>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</si>
  <si>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</si>
  <si>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</si>
  <si>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</si>
  <si>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</si>
  <si>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</si>
  <si>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</si>
  <si>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</si>
  <si>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</si>
  <si>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</si>
  <si>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</si>
  <si>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</si>
  <si>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</si>
  <si>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</si>
  <si>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</si>
  <si>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</si>
  <si>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</si>
  <si>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</si>
  <si>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</si>
  <si>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</si>
  <si>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</si>
  <si>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</si>
  <si>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</si>
  <si>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</si>
  <si>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</si>
  <si>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</si>
  <si>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</si>
  <si>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</si>
  <si>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</si>
  <si>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</si>
  <si>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</si>
  <si>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</si>
  <si>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</si>
  <si>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</si>
  <si>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</si>
  <si>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</si>
  <si>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</si>
  <si>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</si>
  <si>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</si>
  <si>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</si>
  <si>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</si>
  <si>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</si>
  <si>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</si>
  <si>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Итого</t>
  </si>
  <si>
    <t>Приложение № 3</t>
  </si>
  <si>
    <t>к решению Совета депутатов</t>
  </si>
  <si>
    <t>ЗАТО г. Зеленогорск</t>
  </si>
  <si>
    <t>Утвержденные бюджетные ассигнования</t>
  </si>
  <si>
    <t>Исполнено</t>
  </si>
  <si>
    <t xml:space="preserve">Распределение бюджетных ассигнований по разделам и подразделам бюджетной классификации </t>
  </si>
  <si>
    <t>расходов бюджетов Российской Федерации</t>
  </si>
  <si>
    <t>(рублей)</t>
  </si>
  <si>
    <t>%  исполнения</t>
  </si>
  <si>
    <t>в 2023 году</t>
  </si>
  <si>
    <t>Обеспечение проведения выборов и референдумов</t>
  </si>
  <si>
    <t>0107</t>
  </si>
  <si>
    <t>Спорт высших достижений</t>
  </si>
  <si>
    <t>1103</t>
  </si>
  <si>
    <t>КФСР</t>
  </si>
  <si>
    <t xml:space="preserve">Наименование показателя </t>
  </si>
  <si>
    <t xml:space="preserve">          от  10.06.2024    №  14-52р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</si>
</sst>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4" fontId="7" fillId="0" borderId="7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" fontId="7" fillId="0" borderId="6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" fontId="7" fillId="0" borderId="0" xfId="0" applyNumberFormat="1" applyFont="1" applyBorder="1" applyAlignment="1" applyProtection="1">
      <alignment horizontal="right" vertical="center" wrapText="1"/>
    </xf>
    <xf numFmtId="49" fontId="7" fillId="0" borderId="4" xfId="0" applyNumberFormat="1" applyFont="1" applyBorder="1" applyAlignment="1" applyProtection="1">
      <alignment horizontal="left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 wrapText="1"/>
    </xf>
    <xf numFmtId="4" fontId="7" fillId="0" borderId="8" xfId="0" applyNumberFormat="1" applyFont="1" applyBorder="1" applyAlignment="1" applyProtection="1">
      <alignment horizontal="right" vertical="center" wrapText="1"/>
    </xf>
    <xf numFmtId="4" fontId="7" fillId="0" borderId="11" xfId="0" applyNumberFormat="1" applyFont="1" applyBorder="1" applyAlignment="1" applyProtection="1">
      <alignment horizontal="right" vertical="center" wrapText="1"/>
    </xf>
    <xf numFmtId="49" fontId="7" fillId="0" borderId="5" xfId="0" applyNumberFormat="1" applyFont="1" applyBorder="1" applyAlignment="1" applyProtection="1">
      <alignment horizontal="left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" fontId="7" fillId="0" borderId="5" xfId="0" applyNumberFormat="1" applyFont="1" applyBorder="1" applyAlignment="1" applyProtection="1">
      <alignment horizontal="right" vertical="center" wrapText="1"/>
    </xf>
    <xf numFmtId="4" fontId="7" fillId="0" borderId="9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right" vertical="center"/>
    </xf>
    <xf numFmtId="4" fontId="8" fillId="0" borderId="1" xfId="0" applyNumberFormat="1" applyFont="1" applyBorder="1" applyAlignment="1" applyProtection="1">
      <alignment horizontal="right"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8"/>
  <sheetViews>
    <sheetView showGridLines="0" tabSelected="1" view="pageBreakPreview" zoomScale="86" zoomScaleNormal="100" zoomScaleSheetLayoutView="86" workbookViewId="0">
      <selection activeCell="D5" sqref="D5"/>
    </sheetView>
  </sheetViews>
  <sheetFormatPr defaultRowHeight="12.75" customHeight="1" outlineLevelRow="2" x14ac:dyDescent="0.25"/>
  <cols>
    <col min="1" max="1" width="37.5546875" customWidth="1"/>
    <col min="2" max="2" width="11.33203125" customWidth="1"/>
    <col min="3" max="3" width="16.5546875" customWidth="1"/>
    <col min="4" max="4" width="14.109375" customWidth="1"/>
    <col min="5" max="5" width="9.77734375" customWidth="1"/>
    <col min="6" max="7" width="9.10937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43" t="s">
        <v>91</v>
      </c>
      <c r="D1" s="43"/>
      <c r="E1" s="43"/>
      <c r="F1" s="1"/>
      <c r="G1" s="1"/>
      <c r="H1" s="1"/>
      <c r="I1" s="1"/>
      <c r="J1" s="1"/>
      <c r="K1" s="1"/>
    </row>
    <row r="2" spans="1:11" ht="13.2" x14ac:dyDescent="0.25">
      <c r="A2" s="2"/>
      <c r="B2" s="1"/>
      <c r="C2" s="43" t="s">
        <v>92</v>
      </c>
      <c r="D2" s="43"/>
      <c r="E2" s="43"/>
      <c r="F2" s="1"/>
      <c r="G2" s="1"/>
      <c r="H2" s="1"/>
      <c r="I2" s="1"/>
      <c r="J2" s="1"/>
      <c r="K2" s="1"/>
    </row>
    <row r="3" spans="1:11" ht="13.8" x14ac:dyDescent="0.25">
      <c r="A3" s="3"/>
      <c r="B3" s="4"/>
      <c r="C3" s="43" t="s">
        <v>93</v>
      </c>
      <c r="D3" s="43"/>
      <c r="E3" s="43"/>
      <c r="F3" s="4"/>
      <c r="G3" s="4"/>
      <c r="H3" s="4"/>
      <c r="I3" s="4"/>
      <c r="J3" s="4"/>
      <c r="K3" s="4"/>
    </row>
    <row r="4" spans="1:11" ht="13.8" x14ac:dyDescent="0.25">
      <c r="A4" s="3"/>
      <c r="B4" s="4"/>
      <c r="C4" s="44"/>
      <c r="D4" s="43" t="s">
        <v>107</v>
      </c>
      <c r="E4" s="43"/>
      <c r="F4" s="5"/>
      <c r="G4" s="4"/>
      <c r="H4" s="5"/>
      <c r="I4" s="5"/>
      <c r="J4" s="4"/>
      <c r="K4" s="4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6" customHeight="1" x14ac:dyDescent="0.25">
      <c r="A6" s="42" t="s">
        <v>96</v>
      </c>
      <c r="B6" s="42"/>
      <c r="C6" s="42"/>
      <c r="D6" s="42"/>
      <c r="E6" s="42"/>
      <c r="F6" s="9"/>
      <c r="G6" s="9"/>
      <c r="H6" s="9"/>
      <c r="I6" s="8"/>
      <c r="J6" s="6"/>
      <c r="K6" s="6"/>
    </row>
    <row r="7" spans="1:11" ht="13.2" x14ac:dyDescent="0.25">
      <c r="A7" s="42" t="s">
        <v>97</v>
      </c>
      <c r="B7" s="42"/>
      <c r="C7" s="42"/>
      <c r="D7" s="42"/>
      <c r="E7" s="42"/>
      <c r="F7" s="9"/>
      <c r="G7" s="9"/>
      <c r="H7" s="9"/>
    </row>
    <row r="8" spans="1:11" ht="13.2" x14ac:dyDescent="0.25">
      <c r="A8" s="42" t="s">
        <v>100</v>
      </c>
      <c r="B8" s="42"/>
      <c r="C8" s="42"/>
      <c r="D8" s="42"/>
      <c r="E8" s="42"/>
      <c r="F8" s="9"/>
      <c r="G8" s="9"/>
      <c r="H8" s="9"/>
    </row>
    <row r="9" spans="1:11" ht="13.2" x14ac:dyDescent="0.25">
      <c r="A9" s="10"/>
      <c r="B9" s="10"/>
      <c r="C9" s="10"/>
      <c r="D9" s="10"/>
      <c r="E9" s="11" t="s">
        <v>98</v>
      </c>
      <c r="F9" s="10"/>
      <c r="G9" s="10"/>
      <c r="H9" s="10"/>
      <c r="I9" s="7"/>
      <c r="J9" s="1"/>
      <c r="K9" s="1"/>
    </row>
    <row r="10" spans="1:11" ht="32.4" customHeight="1" x14ac:dyDescent="0.25">
      <c r="A10" s="12" t="s">
        <v>106</v>
      </c>
      <c r="B10" s="12" t="s">
        <v>105</v>
      </c>
      <c r="C10" s="12" t="s">
        <v>94</v>
      </c>
      <c r="D10" s="12" t="s">
        <v>95</v>
      </c>
      <c r="E10" s="12" t="s">
        <v>99</v>
      </c>
    </row>
    <row r="11" spans="1:11" ht="20.399999999999999" customHeight="1" x14ac:dyDescent="0.25">
      <c r="A11" s="13" t="s">
        <v>0</v>
      </c>
      <c r="B11" s="14" t="s">
        <v>1</v>
      </c>
      <c r="C11" s="15">
        <f>SUM(C12:C19)</f>
        <v>206286313.00999999</v>
      </c>
      <c r="D11" s="15">
        <f>SUM(D12:D19)</f>
        <v>203734831.38</v>
      </c>
      <c r="E11" s="15">
        <f>ROUND(D11/C11*100,2)</f>
        <v>98.76</v>
      </c>
    </row>
    <row r="12" spans="1:11" ht="49.2" customHeight="1" outlineLevel="2" x14ac:dyDescent="0.25">
      <c r="A12" s="16" t="s">
        <v>2</v>
      </c>
      <c r="B12" s="17" t="s">
        <v>3</v>
      </c>
      <c r="C12" s="18">
        <v>4459575.3</v>
      </c>
      <c r="D12" s="19">
        <v>4347901.8600000003</v>
      </c>
      <c r="E12" s="20">
        <f t="shared" ref="E12:E47" si="0">ROUND(D12/C12*100,2)</f>
        <v>97.5</v>
      </c>
    </row>
    <row r="13" spans="1:11" ht="61.8" customHeight="1" outlineLevel="2" x14ac:dyDescent="0.25">
      <c r="A13" s="21" t="s">
        <v>4</v>
      </c>
      <c r="B13" s="22" t="s">
        <v>5</v>
      </c>
      <c r="C13" s="23">
        <v>3487885.73</v>
      </c>
      <c r="D13" s="24">
        <v>3290280.77</v>
      </c>
      <c r="E13" s="23">
        <f t="shared" si="0"/>
        <v>94.33</v>
      </c>
    </row>
    <row r="14" spans="1:11" ht="63" customHeight="1" outlineLevel="2" x14ac:dyDescent="0.25">
      <c r="A14" s="25" t="s">
        <v>6</v>
      </c>
      <c r="B14" s="26" t="s">
        <v>7</v>
      </c>
      <c r="C14" s="27">
        <v>94702550.629999995</v>
      </c>
      <c r="D14" s="28">
        <v>94015257.180000007</v>
      </c>
      <c r="E14" s="27">
        <f t="shared" si="0"/>
        <v>99.27</v>
      </c>
    </row>
    <row r="15" spans="1:11" ht="23.4" customHeight="1" outlineLevel="2" x14ac:dyDescent="0.25">
      <c r="A15" s="21" t="s">
        <v>8</v>
      </c>
      <c r="B15" s="22" t="s">
        <v>9</v>
      </c>
      <c r="C15" s="23">
        <v>3700</v>
      </c>
      <c r="D15" s="24">
        <v>3700</v>
      </c>
      <c r="E15" s="23">
        <f t="shared" si="0"/>
        <v>100</v>
      </c>
    </row>
    <row r="16" spans="1:11" ht="48" customHeight="1" outlineLevel="2" x14ac:dyDescent="0.25">
      <c r="A16" s="25" t="s">
        <v>10</v>
      </c>
      <c r="B16" s="26" t="s">
        <v>11</v>
      </c>
      <c r="C16" s="27">
        <v>23062993.02</v>
      </c>
      <c r="D16" s="28">
        <v>22982062.449999999</v>
      </c>
      <c r="E16" s="27">
        <f t="shared" si="0"/>
        <v>99.65</v>
      </c>
    </row>
    <row r="17" spans="1:5" ht="30.6" customHeight="1" outlineLevel="2" x14ac:dyDescent="0.25">
      <c r="A17" s="21" t="s">
        <v>101</v>
      </c>
      <c r="B17" s="41" t="s">
        <v>102</v>
      </c>
      <c r="C17" s="23">
        <v>9733442.9800000004</v>
      </c>
      <c r="D17" s="23">
        <v>9733442.9800000004</v>
      </c>
      <c r="E17" s="23">
        <f t="shared" si="0"/>
        <v>100</v>
      </c>
    </row>
    <row r="18" spans="1:5" ht="19.2" customHeight="1" outlineLevel="2" x14ac:dyDescent="0.25">
      <c r="A18" s="21" t="s">
        <v>12</v>
      </c>
      <c r="B18" s="22" t="s">
        <v>13</v>
      </c>
      <c r="C18" s="23">
        <v>950000</v>
      </c>
      <c r="D18" s="24">
        <v>0</v>
      </c>
      <c r="E18" s="23">
        <f t="shared" si="0"/>
        <v>0</v>
      </c>
    </row>
    <row r="19" spans="1:5" ht="22.8" customHeight="1" outlineLevel="2" x14ac:dyDescent="0.25">
      <c r="A19" s="29" t="s">
        <v>14</v>
      </c>
      <c r="B19" s="30" t="s">
        <v>15</v>
      </c>
      <c r="C19" s="31">
        <v>69886165.349999994</v>
      </c>
      <c r="D19" s="32">
        <v>69362186.140000001</v>
      </c>
      <c r="E19" s="33">
        <f t="shared" si="0"/>
        <v>99.25</v>
      </c>
    </row>
    <row r="20" spans="1:5" ht="48" customHeight="1" x14ac:dyDescent="0.25">
      <c r="A20" s="13" t="s">
        <v>16</v>
      </c>
      <c r="B20" s="14" t="s">
        <v>17</v>
      </c>
      <c r="C20" s="15">
        <f>SUM(C21:C23)</f>
        <v>20809116</v>
      </c>
      <c r="D20" s="15">
        <f>SUM(D21:D23)</f>
        <v>20545547.02</v>
      </c>
      <c r="E20" s="15">
        <f t="shared" si="0"/>
        <v>98.73</v>
      </c>
    </row>
    <row r="21" spans="1:5" ht="22.2" customHeight="1" outlineLevel="2" x14ac:dyDescent="0.25">
      <c r="A21" s="16" t="s">
        <v>18</v>
      </c>
      <c r="B21" s="17" t="s">
        <v>19</v>
      </c>
      <c r="C21" s="18">
        <v>719520</v>
      </c>
      <c r="D21" s="19">
        <v>601388.18000000005</v>
      </c>
      <c r="E21" s="20">
        <f t="shared" si="0"/>
        <v>83.58</v>
      </c>
    </row>
    <row r="22" spans="1:5" ht="49.2" customHeight="1" outlineLevel="2" x14ac:dyDescent="0.25">
      <c r="A22" s="21" t="s">
        <v>20</v>
      </c>
      <c r="B22" s="22" t="s">
        <v>21</v>
      </c>
      <c r="C22" s="23">
        <v>20059265</v>
      </c>
      <c r="D22" s="24">
        <v>19913844.260000002</v>
      </c>
      <c r="E22" s="23">
        <f t="shared" si="0"/>
        <v>99.28</v>
      </c>
    </row>
    <row r="23" spans="1:5" ht="42.6" customHeight="1" outlineLevel="2" x14ac:dyDescent="0.25">
      <c r="A23" s="29" t="s">
        <v>22</v>
      </c>
      <c r="B23" s="30" t="s">
        <v>23</v>
      </c>
      <c r="C23" s="31">
        <v>30331</v>
      </c>
      <c r="D23" s="32">
        <v>30314.58</v>
      </c>
      <c r="E23" s="33">
        <f t="shared" si="0"/>
        <v>99.95</v>
      </c>
    </row>
    <row r="24" spans="1:5" ht="20.399999999999999" customHeight="1" x14ac:dyDescent="0.25">
      <c r="A24" s="13" t="s">
        <v>24</v>
      </c>
      <c r="B24" s="14" t="s">
        <v>25</v>
      </c>
      <c r="C24" s="15">
        <f>SUM(C25:C28)</f>
        <v>344534955.37</v>
      </c>
      <c r="D24" s="15">
        <f>SUM(D25:D28)</f>
        <v>339748425.15000004</v>
      </c>
      <c r="E24" s="15">
        <f t="shared" si="0"/>
        <v>98.61</v>
      </c>
    </row>
    <row r="25" spans="1:5" ht="19.2" customHeight="1" outlineLevel="2" x14ac:dyDescent="0.25">
      <c r="A25" s="16" t="s">
        <v>26</v>
      </c>
      <c r="B25" s="17" t="s">
        <v>27</v>
      </c>
      <c r="C25" s="18">
        <v>11036616</v>
      </c>
      <c r="D25" s="19">
        <v>11031055.310000001</v>
      </c>
      <c r="E25" s="20">
        <f t="shared" si="0"/>
        <v>99.95</v>
      </c>
    </row>
    <row r="26" spans="1:5" ht="21" customHeight="1" outlineLevel="2" x14ac:dyDescent="0.25">
      <c r="A26" s="21" t="s">
        <v>28</v>
      </c>
      <c r="B26" s="22" t="s">
        <v>29</v>
      </c>
      <c r="C26" s="23">
        <v>94264967.760000005</v>
      </c>
      <c r="D26" s="24">
        <v>90752232.629999995</v>
      </c>
      <c r="E26" s="23">
        <f t="shared" si="0"/>
        <v>96.27</v>
      </c>
    </row>
    <row r="27" spans="1:5" ht="25.2" customHeight="1" outlineLevel="2" x14ac:dyDescent="0.25">
      <c r="A27" s="25" t="s">
        <v>30</v>
      </c>
      <c r="B27" s="26" t="s">
        <v>31</v>
      </c>
      <c r="C27" s="27">
        <v>216662075.97</v>
      </c>
      <c r="D27" s="28">
        <v>216653042.66999999</v>
      </c>
      <c r="E27" s="27">
        <f t="shared" si="0"/>
        <v>100</v>
      </c>
    </row>
    <row r="28" spans="1:5" ht="33" customHeight="1" outlineLevel="2" x14ac:dyDescent="0.25">
      <c r="A28" s="21" t="s">
        <v>32</v>
      </c>
      <c r="B28" s="22" t="s">
        <v>33</v>
      </c>
      <c r="C28" s="23">
        <v>22571295.640000001</v>
      </c>
      <c r="D28" s="24">
        <v>21312094.539999999</v>
      </c>
      <c r="E28" s="23">
        <f t="shared" si="0"/>
        <v>94.42</v>
      </c>
    </row>
    <row r="29" spans="1:5" ht="33.6" customHeight="1" x14ac:dyDescent="0.25">
      <c r="A29" s="13" t="s">
        <v>34</v>
      </c>
      <c r="B29" s="14" t="s">
        <v>35</v>
      </c>
      <c r="C29" s="15">
        <f>SUM(C30:C33)</f>
        <v>347998891.33000004</v>
      </c>
      <c r="D29" s="15">
        <f>SUM(D30:D33)</f>
        <v>343121738.25</v>
      </c>
      <c r="E29" s="15">
        <f t="shared" si="0"/>
        <v>98.6</v>
      </c>
    </row>
    <row r="30" spans="1:5" ht="18.600000000000001" customHeight="1" outlineLevel="2" x14ac:dyDescent="0.25">
      <c r="A30" s="16" t="s">
        <v>36</v>
      </c>
      <c r="B30" s="17" t="s">
        <v>37</v>
      </c>
      <c r="C30" s="18">
        <v>28601796.809999999</v>
      </c>
      <c r="D30" s="19">
        <v>28527173.649999999</v>
      </c>
      <c r="E30" s="20">
        <f t="shared" si="0"/>
        <v>99.74</v>
      </c>
    </row>
    <row r="31" spans="1:5" ht="16.8" customHeight="1" outlineLevel="2" x14ac:dyDescent="0.25">
      <c r="A31" s="21" t="s">
        <v>38</v>
      </c>
      <c r="B31" s="22" t="s">
        <v>39</v>
      </c>
      <c r="C31" s="23">
        <v>18857680.18</v>
      </c>
      <c r="D31" s="24">
        <v>18136714.27</v>
      </c>
      <c r="E31" s="23">
        <f t="shared" si="0"/>
        <v>96.18</v>
      </c>
    </row>
    <row r="32" spans="1:5" ht="18" customHeight="1" outlineLevel="2" x14ac:dyDescent="0.25">
      <c r="A32" s="25" t="s">
        <v>40</v>
      </c>
      <c r="B32" s="26" t="s">
        <v>41</v>
      </c>
      <c r="C32" s="27">
        <v>243665705.81</v>
      </c>
      <c r="D32" s="28">
        <v>240127745.58000001</v>
      </c>
      <c r="E32" s="27">
        <f t="shared" si="0"/>
        <v>98.55</v>
      </c>
    </row>
    <row r="33" spans="1:5" ht="30" customHeight="1" outlineLevel="2" x14ac:dyDescent="0.25">
      <c r="A33" s="21" t="s">
        <v>42</v>
      </c>
      <c r="B33" s="22" t="s">
        <v>43</v>
      </c>
      <c r="C33" s="23">
        <v>56873708.530000001</v>
      </c>
      <c r="D33" s="24">
        <v>56330104.75</v>
      </c>
      <c r="E33" s="23">
        <f t="shared" si="0"/>
        <v>99.04</v>
      </c>
    </row>
    <row r="34" spans="1:5" ht="19.2" customHeight="1" x14ac:dyDescent="0.25">
      <c r="A34" s="13" t="s">
        <v>44</v>
      </c>
      <c r="B34" s="14" t="s">
        <v>45</v>
      </c>
      <c r="C34" s="15">
        <f>SUM(C35:C36)</f>
        <v>13090706.51</v>
      </c>
      <c r="D34" s="15">
        <f>SUM(D35:D36)</f>
        <v>12820491.08</v>
      </c>
      <c r="E34" s="15">
        <f t="shared" si="0"/>
        <v>97.94</v>
      </c>
    </row>
    <row r="35" spans="1:5" ht="27.6" customHeight="1" outlineLevel="2" x14ac:dyDescent="0.25">
      <c r="A35" s="16" t="s">
        <v>46</v>
      </c>
      <c r="B35" s="17" t="s">
        <v>47</v>
      </c>
      <c r="C35" s="18">
        <v>9428735.9100000001</v>
      </c>
      <c r="D35" s="19">
        <v>9347393.5099999998</v>
      </c>
      <c r="E35" s="20">
        <f t="shared" si="0"/>
        <v>99.14</v>
      </c>
    </row>
    <row r="36" spans="1:5" ht="33.6" customHeight="1" outlineLevel="2" x14ac:dyDescent="0.25">
      <c r="A36" s="21" t="s">
        <v>48</v>
      </c>
      <c r="B36" s="22" t="s">
        <v>49</v>
      </c>
      <c r="C36" s="23">
        <v>3661970.6</v>
      </c>
      <c r="D36" s="24">
        <v>3473097.57</v>
      </c>
      <c r="E36" s="23">
        <f t="shared" si="0"/>
        <v>94.84</v>
      </c>
    </row>
    <row r="37" spans="1:5" ht="19.8" customHeight="1" x14ac:dyDescent="0.25">
      <c r="A37" s="13" t="s">
        <v>50</v>
      </c>
      <c r="B37" s="14" t="s">
        <v>51</v>
      </c>
      <c r="C37" s="15">
        <f>SUM(C38:C42)</f>
        <v>1727557179.8399997</v>
      </c>
      <c r="D37" s="15">
        <f>SUM(D38:D42)</f>
        <v>1723647179.0899999</v>
      </c>
      <c r="E37" s="15">
        <f t="shared" si="0"/>
        <v>99.77</v>
      </c>
    </row>
    <row r="38" spans="1:5" ht="18.600000000000001" customHeight="1" outlineLevel="2" x14ac:dyDescent="0.25">
      <c r="A38" s="16" t="s">
        <v>52</v>
      </c>
      <c r="B38" s="17" t="s">
        <v>53</v>
      </c>
      <c r="C38" s="18">
        <v>700934964.38999999</v>
      </c>
      <c r="D38" s="19">
        <v>700615951.55999994</v>
      </c>
      <c r="E38" s="20">
        <f t="shared" si="0"/>
        <v>99.95</v>
      </c>
    </row>
    <row r="39" spans="1:5" ht="18.600000000000001" customHeight="1" outlineLevel="2" x14ac:dyDescent="0.25">
      <c r="A39" s="21" t="s">
        <v>54</v>
      </c>
      <c r="B39" s="22" t="s">
        <v>55</v>
      </c>
      <c r="C39" s="23">
        <v>701164355.80999994</v>
      </c>
      <c r="D39" s="24">
        <v>700356368.41999996</v>
      </c>
      <c r="E39" s="23">
        <f t="shared" si="0"/>
        <v>99.88</v>
      </c>
    </row>
    <row r="40" spans="1:5" ht="18" customHeight="1" outlineLevel="2" x14ac:dyDescent="0.25">
      <c r="A40" s="25" t="s">
        <v>56</v>
      </c>
      <c r="B40" s="26" t="s">
        <v>57</v>
      </c>
      <c r="C40" s="27">
        <v>193395185.31</v>
      </c>
      <c r="D40" s="28">
        <v>192951017.31</v>
      </c>
      <c r="E40" s="27">
        <f t="shared" si="0"/>
        <v>99.77</v>
      </c>
    </row>
    <row r="41" spans="1:5" ht="15" customHeight="1" outlineLevel="2" x14ac:dyDescent="0.25">
      <c r="A41" s="21" t="s">
        <v>58</v>
      </c>
      <c r="B41" s="22" t="s">
        <v>59</v>
      </c>
      <c r="C41" s="23">
        <v>21166436.329999998</v>
      </c>
      <c r="D41" s="24">
        <v>19947224.559999999</v>
      </c>
      <c r="E41" s="23">
        <f t="shared" si="0"/>
        <v>94.24</v>
      </c>
    </row>
    <row r="42" spans="1:5" ht="18" customHeight="1" outlineLevel="2" x14ac:dyDescent="0.25">
      <c r="A42" s="29" t="s">
        <v>60</v>
      </c>
      <c r="B42" s="30" t="s">
        <v>61</v>
      </c>
      <c r="C42" s="31">
        <v>110896238</v>
      </c>
      <c r="D42" s="32">
        <v>109776617.23999999</v>
      </c>
      <c r="E42" s="33">
        <f t="shared" si="0"/>
        <v>98.99</v>
      </c>
    </row>
    <row r="43" spans="1:5" ht="23.4" customHeight="1" x14ac:dyDescent="0.25">
      <c r="A43" s="13" t="s">
        <v>62</v>
      </c>
      <c r="B43" s="14" t="s">
        <v>63</v>
      </c>
      <c r="C43" s="15">
        <f>SUM(C44:C45)</f>
        <v>283262814.84000003</v>
      </c>
      <c r="D43" s="15">
        <f>SUM(D44:D45)</f>
        <v>280685971.94999999</v>
      </c>
      <c r="E43" s="15">
        <f t="shared" si="0"/>
        <v>99.09</v>
      </c>
    </row>
    <row r="44" spans="1:5" ht="17.399999999999999" customHeight="1" outlineLevel="2" x14ac:dyDescent="0.25">
      <c r="A44" s="16" t="s">
        <v>64</v>
      </c>
      <c r="B44" s="17" t="s">
        <v>65</v>
      </c>
      <c r="C44" s="18">
        <v>201958168.75</v>
      </c>
      <c r="D44" s="19">
        <v>199532805.94999999</v>
      </c>
      <c r="E44" s="20">
        <f t="shared" si="0"/>
        <v>98.8</v>
      </c>
    </row>
    <row r="45" spans="1:5" ht="30" customHeight="1" outlineLevel="2" x14ac:dyDescent="0.25">
      <c r="A45" s="21" t="s">
        <v>66</v>
      </c>
      <c r="B45" s="22" t="s">
        <v>67</v>
      </c>
      <c r="C45" s="23">
        <v>81304646.090000004</v>
      </c>
      <c r="D45" s="24">
        <v>81153166</v>
      </c>
      <c r="E45" s="23">
        <f t="shared" si="0"/>
        <v>99.81</v>
      </c>
    </row>
    <row r="46" spans="1:5" ht="21" customHeight="1" x14ac:dyDescent="0.25">
      <c r="A46" s="13" t="s">
        <v>68</v>
      </c>
      <c r="B46" s="14" t="s">
        <v>69</v>
      </c>
      <c r="C46" s="15">
        <f>SUM(C47:C50)</f>
        <v>110090894.58</v>
      </c>
      <c r="D46" s="15">
        <f>SUM(D47:D50)</f>
        <v>103015366.44</v>
      </c>
      <c r="E46" s="15">
        <f t="shared" si="0"/>
        <v>93.57</v>
      </c>
    </row>
    <row r="47" spans="1:5" ht="16.8" customHeight="1" outlineLevel="2" x14ac:dyDescent="0.25">
      <c r="A47" s="16" t="s">
        <v>70</v>
      </c>
      <c r="B47" s="17" t="s">
        <v>71</v>
      </c>
      <c r="C47" s="18">
        <v>9571000</v>
      </c>
      <c r="D47" s="19">
        <v>9487225.8399999999</v>
      </c>
      <c r="E47" s="20">
        <f t="shared" si="0"/>
        <v>99.12</v>
      </c>
    </row>
    <row r="48" spans="1:5" ht="18.600000000000001" customHeight="1" outlineLevel="2" x14ac:dyDescent="0.25">
      <c r="A48" s="21" t="s">
        <v>72</v>
      </c>
      <c r="B48" s="22" t="s">
        <v>73</v>
      </c>
      <c r="C48" s="23">
        <v>93730518.530000001</v>
      </c>
      <c r="D48" s="24">
        <v>87077300.049999997</v>
      </c>
      <c r="E48" s="23">
        <f t="shared" ref="E48:E58" si="1">ROUND(D48/C48*100,2)</f>
        <v>92.9</v>
      </c>
    </row>
    <row r="49" spans="1:5" ht="18.600000000000001" customHeight="1" outlineLevel="2" x14ac:dyDescent="0.25">
      <c r="A49" s="25" t="s">
        <v>74</v>
      </c>
      <c r="B49" s="26" t="s">
        <v>75</v>
      </c>
      <c r="C49" s="27">
        <v>4782500</v>
      </c>
      <c r="D49" s="28">
        <v>4453091.03</v>
      </c>
      <c r="E49" s="27">
        <f t="shared" si="1"/>
        <v>93.11</v>
      </c>
    </row>
    <row r="50" spans="1:5" ht="30.6" customHeight="1" outlineLevel="2" x14ac:dyDescent="0.25">
      <c r="A50" s="21" t="s">
        <v>76</v>
      </c>
      <c r="B50" s="22" t="s">
        <v>77</v>
      </c>
      <c r="C50" s="23">
        <v>2006876.05</v>
      </c>
      <c r="D50" s="24">
        <v>1997749.52</v>
      </c>
      <c r="E50" s="23">
        <f t="shared" si="1"/>
        <v>99.55</v>
      </c>
    </row>
    <row r="51" spans="1:5" ht="19.2" customHeight="1" x14ac:dyDescent="0.25">
      <c r="A51" s="13" t="s">
        <v>78</v>
      </c>
      <c r="B51" s="14" t="s">
        <v>79</v>
      </c>
      <c r="C51" s="15">
        <f>SUM(C52:C55)</f>
        <v>426323766.03000003</v>
      </c>
      <c r="D51" s="15">
        <f>SUM(D52:D55)</f>
        <v>332863036.74000001</v>
      </c>
      <c r="E51" s="15">
        <f t="shared" si="1"/>
        <v>78.08</v>
      </c>
    </row>
    <row r="52" spans="1:5" ht="18.600000000000001" customHeight="1" outlineLevel="2" x14ac:dyDescent="0.25">
      <c r="A52" s="16" t="s">
        <v>80</v>
      </c>
      <c r="B52" s="17" t="s">
        <v>81</v>
      </c>
      <c r="C52" s="18">
        <v>333150830.41000003</v>
      </c>
      <c r="D52" s="19">
        <v>239814470.97</v>
      </c>
      <c r="E52" s="20">
        <f t="shared" si="1"/>
        <v>71.98</v>
      </c>
    </row>
    <row r="53" spans="1:5" ht="16.2" customHeight="1" outlineLevel="2" x14ac:dyDescent="0.25">
      <c r="A53" s="21" t="s">
        <v>82</v>
      </c>
      <c r="B53" s="22" t="s">
        <v>83</v>
      </c>
      <c r="C53" s="23">
        <v>65888048.960000001</v>
      </c>
      <c r="D53" s="24">
        <v>65886316.049999997</v>
      </c>
      <c r="E53" s="23">
        <f t="shared" si="1"/>
        <v>100</v>
      </c>
    </row>
    <row r="54" spans="1:5" ht="16.2" customHeight="1" outlineLevel="2" x14ac:dyDescent="0.25">
      <c r="A54" s="21" t="s">
        <v>103</v>
      </c>
      <c r="B54" s="41" t="s">
        <v>104</v>
      </c>
      <c r="C54" s="23">
        <v>18589486.66</v>
      </c>
      <c r="D54" s="23">
        <v>18589486.66</v>
      </c>
      <c r="E54" s="33">
        <f t="shared" si="1"/>
        <v>100</v>
      </c>
    </row>
    <row r="55" spans="1:5" ht="33.6" customHeight="1" outlineLevel="2" x14ac:dyDescent="0.25">
      <c r="A55" s="29" t="s">
        <v>84</v>
      </c>
      <c r="B55" s="30" t="s">
        <v>85</v>
      </c>
      <c r="C55" s="31">
        <v>8695400</v>
      </c>
      <c r="D55" s="32">
        <v>8572763.0600000005</v>
      </c>
      <c r="E55" s="33">
        <f>ROUND(D55/C55*100,2)</f>
        <v>98.59</v>
      </c>
    </row>
    <row r="56" spans="1:5" ht="40.200000000000003" customHeight="1" x14ac:dyDescent="0.25">
      <c r="A56" s="13" t="s">
        <v>86</v>
      </c>
      <c r="B56" s="14" t="s">
        <v>87</v>
      </c>
      <c r="C56" s="15">
        <f>SUM(C57)</f>
        <v>4080.22</v>
      </c>
      <c r="D56" s="15">
        <f>SUM(D57)</f>
        <v>4080.22</v>
      </c>
      <c r="E56" s="23">
        <f t="shared" si="1"/>
        <v>100</v>
      </c>
    </row>
    <row r="57" spans="1:5" ht="30.6" customHeight="1" outlineLevel="2" x14ac:dyDescent="0.25">
      <c r="A57" s="34" t="s">
        <v>88</v>
      </c>
      <c r="B57" s="35" t="s">
        <v>89</v>
      </c>
      <c r="C57" s="36">
        <v>4080.22</v>
      </c>
      <c r="D57" s="37">
        <v>4080.22</v>
      </c>
      <c r="E57" s="23">
        <f t="shared" si="1"/>
        <v>100</v>
      </c>
    </row>
    <row r="58" spans="1:5" ht="22.2" customHeight="1" x14ac:dyDescent="0.25">
      <c r="A58" s="38" t="s">
        <v>90</v>
      </c>
      <c r="B58" s="39"/>
      <c r="C58" s="40">
        <f>SUM(C11+C20+C24+C29+C34+C37+C43+C46+C51+C56)</f>
        <v>3479958717.7299995</v>
      </c>
      <c r="D58" s="40">
        <f>SUM(D11+D20+D24+D29+D34+D37+D43+D46+D51+D56)</f>
        <v>3360186667.3200002</v>
      </c>
      <c r="E58" s="15">
        <f t="shared" si="1"/>
        <v>96.56</v>
      </c>
    </row>
  </sheetData>
  <mergeCells count="7">
    <mergeCell ref="A7:E7"/>
    <mergeCell ref="A8:E8"/>
    <mergeCell ref="C1:E1"/>
    <mergeCell ref="C2:E2"/>
    <mergeCell ref="C3:E3"/>
    <mergeCell ref="A6:E6"/>
    <mergeCell ref="D4:E4"/>
  </mergeCells>
  <pageMargins left="0.74803149606299213" right="0.74803149606299213" top="0.98425196850393704" bottom="0.98425196850393704" header="0.51181102362204722" footer="0.51181102362204722"/>
  <pageSetup paperSize="9" scale="98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2024-03-29T08:30:57Z</cp:lastPrinted>
  <dcterms:created xsi:type="dcterms:W3CDTF">2023-02-17T07:16:03Z</dcterms:created>
  <dcterms:modified xsi:type="dcterms:W3CDTF">2024-05-29T04:17:11Z</dcterms:modified>
</cp:coreProperties>
</file>