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0.15" sheetId="1" r:id="rId1"/>
  </sheets>
  <definedNames>
    <definedName name="_xlnm.Print_Titles" localSheetId="0">'исполнение бюджета на 01.10.15'!$6:$7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<sst xmlns="http://schemas.openxmlformats.org/spreadsheetml/2006/main" count="107" uniqueCount="88">
  <si>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</si>
  <si>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</si>
  <si>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</si>
  <si>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</si>
  <si>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</si>
  <si>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</si>
  <si>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</si>
  <si>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</si>
  <si>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</si>
  <si>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</si>
  <si>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</si>
  <si>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</si>
  <si>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</si>
  <si>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</si>
  <si>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</si>
  <si>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</si>
  <si>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</si>
  <si>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</si>
  <si>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</si>
  <si>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</si>
  <si>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</si>
  <si>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</si>
  <si>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</si>
  <si>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</si>
  <si>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</si>
  <si>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</si>
  <si>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</si>
  <si>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</si>
  <si>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</si>
  <si>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</si>
  <si>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</si>
  <si>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</si>
  <si>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</si>
  <si>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</si>
  <si>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</si>
  <si>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</si>
  <si>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</si>
  <si>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</si>
  <si>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</si>
  <si>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</si>
  <si>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</si>
  <si>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</si>
  <si>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</si>
  <si>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</si>
  <si>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</si>
  <si>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</si>
  <si>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</si>
  <si>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</si>
  <si>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</si>
  <si>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</si>
  <si>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</si>
  <si>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</si>
  <si>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</si>
  <si>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</si>
  <si>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</si>
  <si>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</si>
  <si>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</si>
  <si>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</si>
  <si>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</si>
  <si>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</si>
  <si>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</si>
  <si>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</si>
  <si>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</si>
  <si>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</si>
  <si>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</si>
  <si>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</si>
  <si>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</si>
  <si>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</si>
  <si>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</si>
  <si>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</si>
  <si>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</si>
  <si>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</si>
  <si>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</si>
  <si>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</si>
  <si>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</si>
  <si>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</si>
  <si>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</si>
  <si>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</si>
  <si>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</si>
  <si>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</si>
  <si>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</si>
  <si>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</si>
  <si>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</si>
  <si>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</si>
  <si>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</si>
  <si>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октября 2015 года</t>
  </si>
  <si>
    <t>План с учетом изменений на 01.10.2015 года</t>
  </si>
  <si>
    <t>Исполнено на 01.10.2015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</si>
</sst>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41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45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4" t="s">
        <v>1</v>
      </c>
      <c r="B6" s="44" t="s">
        <v>2</v>
      </c>
      <c r="C6" s="44" t="s">
        <v>2</v>
      </c>
      <c r="D6" s="44" t="s">
        <v>2</v>
      </c>
      <c r="E6" s="44" t="s">
        <v>2</v>
      </c>
      <c r="F6" s="44" t="s">
        <v>86</v>
      </c>
      <c r="G6" s="44" t="s">
        <v>2</v>
      </c>
      <c r="H6" s="44" t="s">
        <v>2</v>
      </c>
      <c r="I6" s="44" t="s">
        <v>2</v>
      </c>
      <c r="J6" s="44" t="s">
        <v>2</v>
      </c>
      <c r="K6" s="44" t="s">
        <v>2</v>
      </c>
      <c r="L6" s="44" t="s">
        <v>2</v>
      </c>
      <c r="M6" s="44" t="s">
        <v>2</v>
      </c>
      <c r="N6" s="44" t="s">
        <v>2</v>
      </c>
      <c r="O6" s="44" t="s">
        <v>2</v>
      </c>
      <c r="P6" s="44" t="s">
        <v>2</v>
      </c>
      <c r="Q6" s="44" t="s">
        <v>2</v>
      </c>
      <c r="R6" s="44" t="s">
        <v>2</v>
      </c>
      <c r="S6" s="44" t="s">
        <v>2</v>
      </c>
      <c r="T6" s="44" t="s">
        <v>87</v>
      </c>
      <c r="U6" s="44" t="s">
        <v>12</v>
      </c>
      <c r="V6" s="44" t="s">
        <v>2</v>
      </c>
      <c r="W6" s="44" t="s">
        <v>2</v>
      </c>
      <c r="X6" s="44" t="s">
        <v>2</v>
      </c>
    </row>
    <row r="7" spans="1:24" ht="30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5.75">
      <c r="A8" s="18" t="s">
        <v>30</v>
      </c>
      <c r="B8" s="9"/>
      <c r="C8" s="9"/>
      <c r="D8" s="9"/>
      <c r="E8" s="9"/>
      <c r="F8" s="39">
        <f>F9+F26</f>
        <v>2188809055.77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1560527270.19</v>
      </c>
      <c r="U8" s="31">
        <f>ROUND(T8/F8*100,2)</f>
        <v>71.3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2">
        <f>F10+F13+F14+F15+F18+F20+F21+F22+F23+F24+F25+F19</f>
        <v>548695740.7800001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2">
        <f t="shared" si="0"/>
        <v>428193225.40999997</v>
      </c>
      <c r="U9" s="30">
        <f>ROUND(T9/F9*100,2)</f>
        <v>78.04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2">
        <f>F11+F12</f>
        <v>364112700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2">
        <f t="shared" si="1"/>
        <v>284444216.11</v>
      </c>
      <c r="U10" s="30">
        <f>ROUND(T10/F10*100,2)</f>
        <v>78.12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2">
        <v>71960300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>
        <v>72066826.72</v>
      </c>
      <c r="U11" s="30">
        <f aca="true" t="shared" si="2" ref="U11:U27">ROUND(T11/F11*100,2)</f>
        <v>100.15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2">
        <v>292152400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3">
        <v>212377389.39</v>
      </c>
      <c r="U12" s="30">
        <f t="shared" si="2"/>
        <v>72.69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2">
        <v>16173300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3">
        <v>14119194.28</v>
      </c>
      <c r="U13" s="30">
        <f t="shared" si="2"/>
        <v>87.3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2">
        <v>30915800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3">
        <v>21426468.39</v>
      </c>
      <c r="U14" s="30">
        <f t="shared" si="2"/>
        <v>69.31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2">
        <f>F16+F17</f>
        <v>49455800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2">
        <f t="shared" si="3"/>
        <v>38703777.050000004</v>
      </c>
      <c r="U15" s="30">
        <f t="shared" si="2"/>
        <v>78.26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2">
        <v>9047800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3">
        <v>6650754.7</v>
      </c>
      <c r="U16" s="30">
        <f t="shared" si="2"/>
        <v>73.51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2">
        <v>40408000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>
        <v>32053022.35</v>
      </c>
      <c r="U17" s="30">
        <f t="shared" si="2"/>
        <v>79.32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2">
        <v>10600700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3">
        <v>6898525.48</v>
      </c>
      <c r="U18" s="30">
        <f t="shared" si="2"/>
        <v>65.08</v>
      </c>
      <c r="V18" s="9"/>
      <c r="W18" s="9"/>
      <c r="X18" s="9"/>
    </row>
    <row r="19" spans="1:24" ht="46.5" customHeight="1">
      <c r="A19" s="15" t="s">
        <v>78</v>
      </c>
      <c r="B19" s="38"/>
      <c r="C19" s="38"/>
      <c r="D19" s="38"/>
      <c r="E19" s="38"/>
      <c r="F19" s="42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3">
        <v>28.71</v>
      </c>
      <c r="U19" s="30">
        <v>0</v>
      </c>
      <c r="V19" s="38"/>
      <c r="W19" s="38"/>
      <c r="X19" s="38"/>
    </row>
    <row r="20" spans="1:24" ht="38.25">
      <c r="A20" s="15" t="s">
        <v>21</v>
      </c>
      <c r="B20" s="9"/>
      <c r="C20" s="9"/>
      <c r="D20" s="9"/>
      <c r="E20" s="9"/>
      <c r="F20" s="42">
        <v>42465100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>
        <v>32306546.95</v>
      </c>
      <c r="U20" s="30">
        <f t="shared" si="2"/>
        <v>76.08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2">
        <v>6284600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3">
        <v>6500216.39</v>
      </c>
      <c r="U21" s="30">
        <f t="shared" si="2"/>
        <v>103.43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2">
        <v>24600.66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3">
        <v>9600.66</v>
      </c>
      <c r="U22" s="30">
        <f t="shared" si="2"/>
        <v>39.03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2">
        <v>26735500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>
        <v>20855230.36</v>
      </c>
      <c r="U23" s="30">
        <f t="shared" si="2"/>
        <v>78.01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2">
        <v>1911000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3">
        <v>2843418.83</v>
      </c>
      <c r="U24" s="30">
        <f t="shared" si="2"/>
        <v>148.79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2">
        <v>16640.12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3">
        <v>86002.2</v>
      </c>
      <c r="U25" s="30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2">
        <v>1640113314.99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3">
        <v>1132334044.78</v>
      </c>
      <c r="U26" s="30">
        <f t="shared" si="2"/>
        <v>69.04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2">
        <v>1639792643.98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>
        <v>1132015750.3</v>
      </c>
      <c r="U27" s="30">
        <f t="shared" si="2"/>
        <v>69.03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2">
        <v>1341452.4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3">
        <v>1339075.87</v>
      </c>
      <c r="U28" s="30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2">
        <v>-1020781.39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3">
        <v>-1020781.39</v>
      </c>
      <c r="U29" s="30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2232776467.56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1533926956.3899999</v>
      </c>
      <c r="U32" s="30">
        <f aca="true" t="shared" si="4" ref="U32:U75">ROUND(T32/F32*100,2)</f>
        <v>68.7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3">
        <f>SUM(F34:F41)</f>
        <v>140873576.10999998</v>
      </c>
      <c r="G33" s="33">
        <f aca="true" t="shared" si="5" ref="G33:T33">SUM(G34:G41)</f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3">
        <f t="shared" si="5"/>
        <v>74015125.06</v>
      </c>
      <c r="U33" s="30">
        <f t="shared" si="4"/>
        <v>52.54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2">
        <v>1429800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1090730.75</v>
      </c>
      <c r="U34" s="30">
        <f t="shared" si="4"/>
        <v>76.29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2">
        <v>4336590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3076508.81</v>
      </c>
      <c r="U35" s="30">
        <f t="shared" si="4"/>
        <v>70.94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2">
        <v>57485257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39022310.23</v>
      </c>
      <c r="U36" s="30">
        <f t="shared" si="4"/>
        <v>67.88</v>
      </c>
      <c r="V36" s="6">
        <v>0</v>
      </c>
      <c r="W36" s="7">
        <v>0</v>
      </c>
      <c r="X36" s="6">
        <v>0</v>
      </c>
    </row>
    <row r="37" spans="1:24" ht="15" outlineLevel="1">
      <c r="A37" s="11" t="s">
        <v>84</v>
      </c>
      <c r="B37" s="5"/>
      <c r="C37" s="5"/>
      <c r="D37" s="5"/>
      <c r="E37" s="5"/>
      <c r="F37" s="32">
        <v>42022.6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v>0</v>
      </c>
      <c r="U37" s="30"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2">
        <v>13738100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9797358.49</v>
      </c>
      <c r="U38" s="30">
        <f t="shared" si="4"/>
        <v>71.32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2">
        <v>13885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49</v>
      </c>
      <c r="B41" s="5"/>
      <c r="C41" s="5"/>
      <c r="D41" s="5"/>
      <c r="E41" s="5"/>
      <c r="F41" s="32">
        <v>63827921.51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21028216.78</v>
      </c>
      <c r="U41" s="30">
        <f t="shared" si="4"/>
        <v>32.95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3">
        <f>F43</f>
        <v>8974600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f>T43</f>
        <v>6791320.16</v>
      </c>
      <c r="U42" s="30">
        <f t="shared" si="4"/>
        <v>75.67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2">
        <v>8974600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6791320.16</v>
      </c>
      <c r="U43" s="30">
        <f t="shared" si="4"/>
        <v>75.67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3">
        <f>SUM(F45:F48)</f>
        <v>233506647.58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f>SUM(T45:T48)</f>
        <v>161368243.75</v>
      </c>
      <c r="U44" s="30">
        <f t="shared" si="4"/>
        <v>69.11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2">
        <v>6311500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4821570.62</v>
      </c>
      <c r="U45" s="30">
        <f t="shared" si="4"/>
        <v>76.39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2">
        <v>55600000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37779638.32</v>
      </c>
      <c r="U46" s="30">
        <f t="shared" si="4"/>
        <v>67.95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2">
        <v>164133947.58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113716635.05</v>
      </c>
      <c r="U47" s="30">
        <f t="shared" si="4"/>
        <v>69.28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2">
        <v>7461200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5050399.76</v>
      </c>
      <c r="U48" s="30">
        <f t="shared" si="4"/>
        <v>67.69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3">
        <f>SUM(F50:F53)</f>
        <v>132490955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f>SUM(T50:T53)</f>
        <v>85008071.32000001</v>
      </c>
      <c r="U49" s="30">
        <f t="shared" si="4"/>
        <v>64.16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2">
        <v>20474248.9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9816975.85</v>
      </c>
      <c r="U50" s="30">
        <f t="shared" si="4"/>
        <v>47.95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2">
        <v>16410028.1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9083504.93</v>
      </c>
      <c r="U51" s="30">
        <f t="shared" si="4"/>
        <v>55.35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2">
        <v>64892278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44488471.7</v>
      </c>
      <c r="U52" s="30">
        <f t="shared" si="4"/>
        <v>68.56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2">
        <v>30714400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21619118.84</v>
      </c>
      <c r="U53" s="30">
        <f t="shared" si="4"/>
        <v>70.39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3">
        <f>F55</f>
        <v>4793370.49</v>
      </c>
      <c r="G54" s="33">
        <f aca="true" t="shared" si="6" ref="G54:T54">G55</f>
        <v>0</v>
      </c>
      <c r="H54" s="33">
        <f t="shared" si="6"/>
        <v>0</v>
      </c>
      <c r="I54" s="33">
        <f t="shared" si="6"/>
        <v>0</v>
      </c>
      <c r="J54" s="33">
        <f t="shared" si="6"/>
        <v>0</v>
      </c>
      <c r="K54" s="33">
        <f t="shared" si="6"/>
        <v>0</v>
      </c>
      <c r="L54" s="33">
        <f t="shared" si="6"/>
        <v>0</v>
      </c>
      <c r="M54" s="33">
        <f t="shared" si="6"/>
        <v>0</v>
      </c>
      <c r="N54" s="33">
        <f t="shared" si="6"/>
        <v>0</v>
      </c>
      <c r="O54" s="33">
        <f t="shared" si="6"/>
        <v>0</v>
      </c>
      <c r="P54" s="33">
        <f t="shared" si="6"/>
        <v>0</v>
      </c>
      <c r="Q54" s="33">
        <f t="shared" si="6"/>
        <v>0</v>
      </c>
      <c r="R54" s="33">
        <f t="shared" si="6"/>
        <v>0</v>
      </c>
      <c r="S54" s="33">
        <f t="shared" si="6"/>
        <v>0</v>
      </c>
      <c r="T54" s="33">
        <f t="shared" si="6"/>
        <v>3079940.27</v>
      </c>
      <c r="U54" s="30">
        <f t="shared" si="4"/>
        <v>64.25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2">
        <v>4793370.49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3079940.27</v>
      </c>
      <c r="U55" s="30">
        <f t="shared" si="4"/>
        <v>64.25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3">
        <f>SUM(F57:F60)</f>
        <v>1351715188.7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>SUM(T57:T60)</f>
        <v>944410353.24</v>
      </c>
      <c r="U56" s="30">
        <f t="shared" si="4"/>
        <v>69.87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2">
        <v>569551987.04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384642821.57</v>
      </c>
      <c r="U57" s="30">
        <f t="shared" si="4"/>
        <v>67.53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2">
        <v>695785842.22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495200964.7</v>
      </c>
      <c r="U58" s="30">
        <f t="shared" si="4"/>
        <v>71.17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2">
        <v>31505007.92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28860888.99</v>
      </c>
      <c r="U59" s="30">
        <f t="shared" si="4"/>
        <v>91.61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2">
        <v>54872351.52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35705677.98</v>
      </c>
      <c r="U60" s="30">
        <f t="shared" si="4"/>
        <v>65.07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3">
        <f>F62+F63</f>
        <v>131304619.19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f>T62+T63</f>
        <v>95677965.5</v>
      </c>
      <c r="U61" s="30">
        <f t="shared" si="4"/>
        <v>72.87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2">
        <v>125563019.19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91469490.19</v>
      </c>
      <c r="U62" s="30">
        <f t="shared" si="4"/>
        <v>72.85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2">
        <v>5741600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4208475.31</v>
      </c>
      <c r="U63" s="30">
        <f t="shared" si="4"/>
        <v>73.3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3">
        <f>SUM(F65:F69)</f>
        <v>117105376.36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f>SUM(T65:T69)</f>
        <v>77035073.58</v>
      </c>
      <c r="U64" s="30">
        <f t="shared" si="4"/>
        <v>65.78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2">
        <v>2769100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1710756.09</v>
      </c>
      <c r="U65" s="30">
        <f t="shared" si="4"/>
        <v>61.78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2">
        <v>40413600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30575982.52</v>
      </c>
      <c r="U66" s="30">
        <f t="shared" si="4"/>
        <v>75.66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2">
        <v>28179976.36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14991257.44</v>
      </c>
      <c r="U67" s="30">
        <f t="shared" si="4"/>
        <v>53.2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2">
        <v>16366300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10078514.47</v>
      </c>
      <c r="U68" s="30">
        <f t="shared" si="4"/>
        <v>61.58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2">
        <v>29376400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19678563.06</v>
      </c>
      <c r="U69" s="30">
        <f t="shared" si="4"/>
        <v>66.99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3">
        <f>SUM(F71:F73)</f>
        <v>104182534.13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f>SUM(T71:T73)</f>
        <v>82918543.51</v>
      </c>
      <c r="U70" s="30">
        <f t="shared" si="4"/>
        <v>79.59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2">
        <v>54206465.7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48442826.74</v>
      </c>
      <c r="U71" s="30">
        <f t="shared" si="4"/>
        <v>89.37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2">
        <v>43750568.43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30655092.96</v>
      </c>
      <c r="U72" s="30">
        <f t="shared" si="4"/>
        <v>70.07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2">
        <v>6225500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3820623.81</v>
      </c>
      <c r="U73" s="30">
        <f t="shared" si="4"/>
        <v>61.37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3">
        <f>F75</f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f>T75</f>
        <v>3622320</v>
      </c>
      <c r="U74" s="30">
        <f t="shared" si="4"/>
        <v>75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2">
        <v>4829600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3622320</v>
      </c>
      <c r="U75" s="30">
        <f t="shared" si="4"/>
        <v>75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3">
        <f>F77</f>
        <v>3000000</v>
      </c>
      <c r="G76" s="33">
        <f aca="true" t="shared" si="7" ref="G76:T76">G77</f>
        <v>0</v>
      </c>
      <c r="H76" s="33">
        <f t="shared" si="7"/>
        <v>0</v>
      </c>
      <c r="I76" s="33">
        <f t="shared" si="7"/>
        <v>0</v>
      </c>
      <c r="J76" s="33">
        <f t="shared" si="7"/>
        <v>0</v>
      </c>
      <c r="K76" s="33">
        <f t="shared" si="7"/>
        <v>0</v>
      </c>
      <c r="L76" s="33">
        <f t="shared" si="7"/>
        <v>0</v>
      </c>
      <c r="M76" s="33">
        <f t="shared" si="7"/>
        <v>0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0</v>
      </c>
      <c r="R76" s="33">
        <f t="shared" si="7"/>
        <v>0</v>
      </c>
      <c r="S76" s="33">
        <f t="shared" si="7"/>
        <v>0</v>
      </c>
      <c r="T76" s="33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2">
        <v>3000000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3">
        <f aca="true" t="shared" si="8" ref="F78:T78">F8-F32</f>
        <v>-43967411.78999996</v>
      </c>
      <c r="G78" s="33">
        <f t="shared" si="8"/>
        <v>0</v>
      </c>
      <c r="H78" s="33">
        <f t="shared" si="8"/>
        <v>0</v>
      </c>
      <c r="I78" s="33">
        <f t="shared" si="8"/>
        <v>0</v>
      </c>
      <c r="J78" s="33">
        <f t="shared" si="8"/>
        <v>0</v>
      </c>
      <c r="K78" s="33">
        <f t="shared" si="8"/>
        <v>0</v>
      </c>
      <c r="L78" s="33">
        <f t="shared" si="8"/>
        <v>0</v>
      </c>
      <c r="M78" s="33">
        <f t="shared" si="8"/>
        <v>0</v>
      </c>
      <c r="N78" s="33">
        <f t="shared" si="8"/>
        <v>0</v>
      </c>
      <c r="O78" s="33">
        <f t="shared" si="8"/>
        <v>0</v>
      </c>
      <c r="P78" s="33">
        <f t="shared" si="8"/>
        <v>0</v>
      </c>
      <c r="Q78" s="33">
        <f t="shared" si="8"/>
        <v>0</v>
      </c>
      <c r="R78" s="33">
        <f t="shared" si="8"/>
        <v>0</v>
      </c>
      <c r="S78" s="33">
        <f t="shared" si="8"/>
        <v>0</v>
      </c>
      <c r="T78" s="33">
        <f t="shared" si="8"/>
        <v>26600313.80000019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4">
        <f>SUM(F80,F85,F83)</f>
        <v>43967411.790000096</v>
      </c>
      <c r="G79" s="34">
        <f aca="true" t="shared" si="9" ref="G79:T79">SUM(G80,G85,G83)</f>
        <v>0</v>
      </c>
      <c r="H79" s="34">
        <f t="shared" si="9"/>
        <v>0</v>
      </c>
      <c r="I79" s="34">
        <f t="shared" si="9"/>
        <v>0</v>
      </c>
      <c r="J79" s="34">
        <f t="shared" si="9"/>
        <v>0</v>
      </c>
      <c r="K79" s="34">
        <f t="shared" si="9"/>
        <v>0</v>
      </c>
      <c r="L79" s="34">
        <f t="shared" si="9"/>
        <v>0</v>
      </c>
      <c r="M79" s="34">
        <f t="shared" si="9"/>
        <v>0</v>
      </c>
      <c r="N79" s="34">
        <f t="shared" si="9"/>
        <v>0</v>
      </c>
      <c r="O79" s="34">
        <f t="shared" si="9"/>
        <v>0</v>
      </c>
      <c r="P79" s="34">
        <f t="shared" si="9"/>
        <v>0</v>
      </c>
      <c r="Q79" s="34">
        <f t="shared" si="9"/>
        <v>0</v>
      </c>
      <c r="R79" s="34">
        <f t="shared" si="9"/>
        <v>0</v>
      </c>
      <c r="S79" s="34">
        <f t="shared" si="9"/>
        <v>0</v>
      </c>
      <c r="T79" s="34">
        <f t="shared" si="9"/>
        <v>-26600313.800000057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5">
        <f>F81+F82</f>
        <v>26859902.14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6">
        <v>80000000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6">
        <v>-53140097.86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6">
        <f>F84</f>
        <v>0</v>
      </c>
      <c r="G83" s="36">
        <f aca="true" t="shared" si="10" ref="G83:T83">G84</f>
        <v>0</v>
      </c>
      <c r="H83" s="36">
        <f t="shared" si="10"/>
        <v>0</v>
      </c>
      <c r="I83" s="36">
        <f t="shared" si="10"/>
        <v>0</v>
      </c>
      <c r="J83" s="36">
        <f t="shared" si="10"/>
        <v>0</v>
      </c>
      <c r="K83" s="36">
        <f t="shared" si="10"/>
        <v>0</v>
      </c>
      <c r="L83" s="36">
        <f t="shared" si="10"/>
        <v>0</v>
      </c>
      <c r="M83" s="36">
        <f t="shared" si="10"/>
        <v>0</v>
      </c>
      <c r="N83" s="36">
        <f t="shared" si="10"/>
        <v>0</v>
      </c>
      <c r="O83" s="36">
        <f t="shared" si="10"/>
        <v>0</v>
      </c>
      <c r="P83" s="36">
        <f t="shared" si="10"/>
        <v>0</v>
      </c>
      <c r="Q83" s="36">
        <f t="shared" si="10"/>
        <v>0</v>
      </c>
      <c r="R83" s="36">
        <f t="shared" si="10"/>
        <v>0</v>
      </c>
      <c r="S83" s="36">
        <f t="shared" si="10"/>
        <v>0</v>
      </c>
      <c r="T83" s="36">
        <f t="shared" si="10"/>
        <v>50711763.64</v>
      </c>
      <c r="U83" s="20"/>
    </row>
    <row r="84" spans="1:21" ht="90">
      <c r="A84" s="26" t="s">
        <v>82</v>
      </c>
      <c r="B84" s="27"/>
      <c r="C84" s="27"/>
      <c r="D84" s="27"/>
      <c r="E84" s="27"/>
      <c r="F84" s="36"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>
        <v>50711763.64</v>
      </c>
      <c r="U84" s="20"/>
    </row>
    <row r="85" spans="1:21" ht="26.25">
      <c r="A85" s="26" t="s">
        <v>38</v>
      </c>
      <c r="B85" s="27"/>
      <c r="C85" s="27"/>
      <c r="D85" s="27"/>
      <c r="E85" s="27"/>
      <c r="F85" s="36">
        <f>SUM(F87,F89)</f>
        <v>17107509.650000095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>
        <f>SUM(T87,T89)</f>
        <v>-77312077.44000006</v>
      </c>
      <c r="U85" s="20"/>
    </row>
    <row r="86" spans="1:21" ht="15">
      <c r="A86" s="27" t="s">
        <v>39</v>
      </c>
      <c r="B86" s="27"/>
      <c r="C86" s="27"/>
      <c r="D86" s="27"/>
      <c r="E86" s="27"/>
      <c r="F86" s="36">
        <f>F87</f>
        <v>-2268809055.77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f>T87</f>
        <v>-2380895546.54</v>
      </c>
      <c r="U86" s="20"/>
    </row>
    <row r="87" spans="1:21" ht="26.25">
      <c r="A87" s="26" t="s">
        <v>40</v>
      </c>
      <c r="B87" s="27"/>
      <c r="C87" s="27"/>
      <c r="D87" s="27"/>
      <c r="E87" s="27"/>
      <c r="F87" s="36">
        <v>-2268809055.77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v>-2380895546.54</v>
      </c>
      <c r="U87" s="20"/>
    </row>
    <row r="88" spans="1:21" ht="15">
      <c r="A88" s="26" t="s">
        <v>41</v>
      </c>
      <c r="B88" s="27"/>
      <c r="C88" s="27"/>
      <c r="D88" s="27"/>
      <c r="E88" s="27"/>
      <c r="F88" s="36">
        <f>F89</f>
        <v>2285916565.42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f>T89</f>
        <v>2303583469.1</v>
      </c>
      <c r="U88" s="20"/>
    </row>
    <row r="89" spans="1:21" ht="26.25">
      <c r="A89" s="26" t="s">
        <v>42</v>
      </c>
      <c r="B89" s="27"/>
      <c r="C89" s="27"/>
      <c r="D89" s="27"/>
      <c r="E89" s="27"/>
      <c r="F89" s="36">
        <v>2285916565.42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v>2303583469.1</v>
      </c>
      <c r="U89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2015-09-15T10:07:33Z</cp:lastPrinted>
  <dcterms:created xsi:type="dcterms:W3CDTF">2014-03-03T02:48:43Z</dcterms:created>
  <dcterms:modified xsi:type="dcterms:W3CDTF">2015-10-08T10:45:48Z</dcterms:modified>
  <cp:category/>
  <cp:version/>
  <cp:contentType/>
  <cp:contentStatus/>
</cp:coreProperties>
</file>