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1.16" sheetId="1" r:id="rId1"/>
  </sheets>
  <definedNames>
    <definedName name="_xlnm.Print_Titles" localSheetId="0">'исполнение бюджета на 01.01.16'!$6:$7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<sst xmlns="http://schemas.openxmlformats.org/spreadsheetml/2006/main" count="107" uniqueCount="88">
  <si>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</si>
  <si>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</si>
  <si>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</si>
  <si>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</si>
  <si>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</si>
  <si>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</si>
  <si>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</si>
  <si>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</si>
  <si>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</si>
  <si>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</si>
  <si>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</si>
  <si>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</si>
  <si>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</si>
  <si>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</si>
  <si>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</si>
  <si>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</si>
  <si>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</si>
  <si>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</si>
  <si>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</si>
  <si>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</si>
  <si>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</si>
  <si>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</si>
  <si>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</si>
  <si>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</si>
  <si>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</si>
  <si>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</si>
  <si>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</si>
  <si>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</si>
  <si>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</si>
  <si>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</si>
  <si>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</si>
  <si>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</si>
  <si>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</si>
  <si>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</si>
  <si>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</si>
  <si>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</si>
  <si>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</si>
  <si>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</si>
  <si>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</si>
  <si>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</si>
  <si>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</si>
  <si>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</si>
  <si>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</si>
  <si>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</si>
  <si>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</si>
  <si>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</si>
  <si>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</si>
  <si>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</si>
  <si>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</si>
  <si>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</si>
  <si>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</si>
  <si>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</si>
  <si>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</si>
  <si>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</si>
  <si>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</si>
  <si>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</si>
  <si>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</si>
  <si>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</si>
  <si>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</si>
  <si>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</si>
  <si>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</si>
  <si>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</si>
  <si>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</si>
  <si>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</si>
  <si>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</si>
  <si>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</si>
  <si>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</si>
  <si>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</si>
  <si>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</si>
  <si>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</si>
  <si>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</si>
  <si>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</si>
  <si>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</si>
  <si>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</si>
  <si>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</si>
  <si>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</si>
  <si>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</si>
  <si>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</si>
  <si>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</si>
  <si>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</si>
  <si>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</si>
  <si>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</si>
  <si>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</si>
  <si>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</si>
  <si>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</si>
  <si>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января 2016 года</t>
  </si>
  <si>
    <t>План с учетом изменений на 01.01.2016 года</t>
  </si>
  <si>
    <t>Исполнено на 01.01.2016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</si>
</sst>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41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80">
      <selection activeCell="F84" sqref="F8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4" t="s">
        <v>1</v>
      </c>
      <c r="B6" s="44" t="s">
        <v>2</v>
      </c>
      <c r="C6" s="44" t="s">
        <v>2</v>
      </c>
      <c r="D6" s="44" t="s">
        <v>2</v>
      </c>
      <c r="E6" s="44" t="s">
        <v>2</v>
      </c>
      <c r="F6" s="44" t="s">
        <v>86</v>
      </c>
      <c r="G6" s="44" t="s">
        <v>2</v>
      </c>
      <c r="H6" s="44" t="s">
        <v>2</v>
      </c>
      <c r="I6" s="44" t="s">
        <v>2</v>
      </c>
      <c r="J6" s="44" t="s">
        <v>2</v>
      </c>
      <c r="K6" s="44" t="s">
        <v>2</v>
      </c>
      <c r="L6" s="44" t="s">
        <v>2</v>
      </c>
      <c r="M6" s="44" t="s">
        <v>2</v>
      </c>
      <c r="N6" s="44" t="s">
        <v>2</v>
      </c>
      <c r="O6" s="44" t="s">
        <v>2</v>
      </c>
      <c r="P6" s="44" t="s">
        <v>2</v>
      </c>
      <c r="Q6" s="44" t="s">
        <v>2</v>
      </c>
      <c r="R6" s="44" t="s">
        <v>2</v>
      </c>
      <c r="S6" s="44" t="s">
        <v>2</v>
      </c>
      <c r="T6" s="44" t="s">
        <v>87</v>
      </c>
      <c r="U6" s="44" t="s">
        <v>12</v>
      </c>
      <c r="V6" s="44" t="s">
        <v>2</v>
      </c>
      <c r="W6" s="44" t="s">
        <v>2</v>
      </c>
      <c r="X6" s="44" t="s">
        <v>2</v>
      </c>
    </row>
    <row r="7" spans="1:24" ht="30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5.75">
      <c r="A8" s="18" t="s">
        <v>30</v>
      </c>
      <c r="B8" s="9"/>
      <c r="C8" s="9"/>
      <c r="D8" s="9"/>
      <c r="E8" s="9"/>
      <c r="F8" s="39">
        <f>F9+F26</f>
        <v>2247655046.38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2257470990.9300003</v>
      </c>
      <c r="U8" s="31">
        <f>ROUND(T8/F8*100,2)</f>
        <v>100.44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2">
        <f>F10+F13+F14+F15+F18+F20+F21+F22+F23+F24+F25+F19</f>
        <v>587381512.41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2">
        <f t="shared" si="0"/>
        <v>619493007.3500001</v>
      </c>
      <c r="U9" s="30">
        <f>ROUND(T9/F9*100,2)</f>
        <v>105.47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2">
        <f>F11+F12</f>
        <v>398131100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2">
        <f t="shared" si="1"/>
        <v>424294804.34999996</v>
      </c>
      <c r="U10" s="30">
        <f>ROUND(T10/F10*100,2)</f>
        <v>106.57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2">
        <v>102168700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>
        <v>125116438.71</v>
      </c>
      <c r="U11" s="30">
        <f aca="true" t="shared" si="2" ref="U11:U27">ROUND(T11/F11*100,2)</f>
        <v>122.46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2">
        <v>295962400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3">
        <v>299178365.64</v>
      </c>
      <c r="U12" s="30">
        <f t="shared" si="2"/>
        <v>101.09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2">
        <v>17843300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3">
        <v>18756706.81</v>
      </c>
      <c r="U13" s="30">
        <f t="shared" si="2"/>
        <v>105.12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2">
        <v>28953000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3">
        <v>29136908.15</v>
      </c>
      <c r="U14" s="30">
        <f t="shared" si="2"/>
        <v>100.64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2">
        <f>F16+F17</f>
        <v>52335800</v>
      </c>
      <c r="G15" s="42">
        <f aca="true" t="shared" si="3" ref="G15:T15">G16+G17</f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  <c r="T15" s="42">
        <f t="shared" si="3"/>
        <v>53589407.48</v>
      </c>
      <c r="U15" s="30">
        <f t="shared" si="2"/>
        <v>102.4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2">
        <v>9047800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3">
        <v>9368834.22</v>
      </c>
      <c r="U16" s="30">
        <f t="shared" si="2"/>
        <v>103.55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2">
        <v>43288000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>
        <v>44220573.26</v>
      </c>
      <c r="U17" s="30">
        <f t="shared" si="2"/>
        <v>102.15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2">
        <v>9200700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3">
        <v>9163702.48</v>
      </c>
      <c r="U18" s="30">
        <f t="shared" si="2"/>
        <v>99.6</v>
      </c>
      <c r="V18" s="9"/>
      <c r="W18" s="9"/>
      <c r="X18" s="9"/>
    </row>
    <row r="19" spans="1:24" ht="46.5" customHeight="1">
      <c r="A19" s="15" t="s">
        <v>78</v>
      </c>
      <c r="B19" s="38"/>
      <c r="C19" s="38"/>
      <c r="D19" s="38"/>
      <c r="E19" s="38"/>
      <c r="F19" s="42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3">
        <v>28.71</v>
      </c>
      <c r="U19" s="30">
        <v>0</v>
      </c>
      <c r="V19" s="38"/>
      <c r="W19" s="38"/>
      <c r="X19" s="38"/>
    </row>
    <row r="20" spans="1:24" ht="38.25">
      <c r="A20" s="15" t="s">
        <v>21</v>
      </c>
      <c r="B20" s="9"/>
      <c r="C20" s="9"/>
      <c r="D20" s="9"/>
      <c r="E20" s="9"/>
      <c r="F20" s="42">
        <v>41829470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>
        <v>43887175.34</v>
      </c>
      <c r="U20" s="30">
        <f t="shared" si="2"/>
        <v>104.92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2">
        <v>8254600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3">
        <v>8301900.07</v>
      </c>
      <c r="U21" s="30">
        <f t="shared" si="2"/>
        <v>100.57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2">
        <v>24600.66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3">
        <v>30600.66</v>
      </c>
      <c r="U22" s="30">
        <f t="shared" si="2"/>
        <v>124.39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2">
        <v>26735500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>
        <v>27964159.38</v>
      </c>
      <c r="U23" s="30">
        <f t="shared" si="2"/>
        <v>104.6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2">
        <v>3898500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3">
        <v>4237133.35</v>
      </c>
      <c r="U24" s="30">
        <f t="shared" si="2"/>
        <v>108.69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2">
        <v>174941.75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3">
        <v>130480.57</v>
      </c>
      <c r="U25" s="30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2">
        <v>1660273533.97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3">
        <v>1637977983.58</v>
      </c>
      <c r="U26" s="30">
        <f t="shared" si="2"/>
        <v>98.66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2">
        <v>1659688183.96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>
        <v>1637395010.44</v>
      </c>
      <c r="U27" s="30">
        <f t="shared" si="2"/>
        <v>98.66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2">
        <v>1641452.4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3">
        <v>1639075.53</v>
      </c>
      <c r="U28" s="30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2">
        <v>-1056102.39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3">
        <v>-1056102.39</v>
      </c>
      <c r="U29" s="30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2252972037.8799996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2207917816.14</v>
      </c>
      <c r="U32" s="30">
        <f aca="true" t="shared" si="4" ref="U32:U75">ROUND(T32/F32*100,2)</f>
        <v>98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3">
        <f>SUM(F34:F41)</f>
        <v>130995072.87</v>
      </c>
      <c r="G33" s="33">
        <f aca="true" t="shared" si="5" ref="G33:T33">SUM(G34:G41)</f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3">
        <f t="shared" si="5"/>
        <v>121278639.97999999</v>
      </c>
      <c r="U33" s="30">
        <f t="shared" si="4"/>
        <v>92.58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2">
        <v>1451617.14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1451617.14</v>
      </c>
      <c r="U34" s="30">
        <f t="shared" si="4"/>
        <v>100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2">
        <v>4555852.44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4408795.84</v>
      </c>
      <c r="U35" s="30">
        <f t="shared" si="4"/>
        <v>96.77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2">
        <v>56778586.74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54699827.08</v>
      </c>
      <c r="U36" s="30">
        <f t="shared" si="4"/>
        <v>96.34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2">
        <v>42022.6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v>42022.6</v>
      </c>
      <c r="U37" s="30">
        <f t="shared" si="4"/>
        <v>100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2">
        <v>14194504.68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13874067.86</v>
      </c>
      <c r="U38" s="30">
        <f t="shared" si="4"/>
        <v>97.74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2">
        <v>13885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2">
        <v>53958604.27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46802309.46</v>
      </c>
      <c r="U41" s="30">
        <f t="shared" si="4"/>
        <v>86.74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3">
        <f>F43</f>
        <v>8974600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f>T43</f>
        <v>8693788.73</v>
      </c>
      <c r="U42" s="30">
        <f t="shared" si="4"/>
        <v>96.87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2">
        <v>8974600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8693788.73</v>
      </c>
      <c r="U43" s="30">
        <f t="shared" si="4"/>
        <v>96.87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3">
        <f>SUM(F45:F48)</f>
        <v>243835370.35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f>SUM(T45:T48)</f>
        <v>240566564.31</v>
      </c>
      <c r="U44" s="30">
        <f t="shared" si="4"/>
        <v>98.66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2">
        <v>6336227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6336227</v>
      </c>
      <c r="U45" s="30">
        <f t="shared" si="4"/>
        <v>100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2">
        <v>55600000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55586802.32</v>
      </c>
      <c r="U46" s="30">
        <f t="shared" si="4"/>
        <v>99.98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2">
        <v>166537943.35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163606445.31</v>
      </c>
      <c r="U47" s="30">
        <f t="shared" si="4"/>
        <v>98.24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2">
        <v>15361200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15037089.68</v>
      </c>
      <c r="U48" s="30">
        <f t="shared" si="4"/>
        <v>97.89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3">
        <f>SUM(F50:F53)</f>
        <v>133521042.33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f>SUM(T50:T53)</f>
        <v>130807446.88</v>
      </c>
      <c r="U49" s="30">
        <f t="shared" si="4"/>
        <v>97.97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2">
        <v>20338212.35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19772693.45</v>
      </c>
      <c r="U50" s="30">
        <f t="shared" si="4"/>
        <v>97.22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2">
        <v>17274813.07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16642425.61</v>
      </c>
      <c r="U51" s="30">
        <f t="shared" si="4"/>
        <v>96.34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2">
        <v>64999166.91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63526142.78</v>
      </c>
      <c r="U52" s="30">
        <f t="shared" si="4"/>
        <v>97.73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2">
        <v>30908850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30866185.04</v>
      </c>
      <c r="U53" s="30">
        <f t="shared" si="4"/>
        <v>99.86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3">
        <f>F55</f>
        <v>4303700.29</v>
      </c>
      <c r="G54" s="33">
        <f aca="true" t="shared" si="6" ref="G54:T54">G55</f>
        <v>0</v>
      </c>
      <c r="H54" s="33">
        <f t="shared" si="6"/>
        <v>0</v>
      </c>
      <c r="I54" s="33">
        <f t="shared" si="6"/>
        <v>0</v>
      </c>
      <c r="J54" s="33">
        <f t="shared" si="6"/>
        <v>0</v>
      </c>
      <c r="K54" s="33">
        <f t="shared" si="6"/>
        <v>0</v>
      </c>
      <c r="L54" s="33">
        <f t="shared" si="6"/>
        <v>0</v>
      </c>
      <c r="M54" s="33">
        <f t="shared" si="6"/>
        <v>0</v>
      </c>
      <c r="N54" s="33">
        <f t="shared" si="6"/>
        <v>0</v>
      </c>
      <c r="O54" s="33">
        <f t="shared" si="6"/>
        <v>0</v>
      </c>
      <c r="P54" s="33">
        <f t="shared" si="6"/>
        <v>0</v>
      </c>
      <c r="Q54" s="33">
        <f t="shared" si="6"/>
        <v>0</v>
      </c>
      <c r="R54" s="33">
        <f t="shared" si="6"/>
        <v>0</v>
      </c>
      <c r="S54" s="33">
        <f t="shared" si="6"/>
        <v>0</v>
      </c>
      <c r="T54" s="33">
        <f t="shared" si="6"/>
        <v>4297722.41</v>
      </c>
      <c r="U54" s="30">
        <f t="shared" si="4"/>
        <v>99.86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2">
        <v>4303700.29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4297722.41</v>
      </c>
      <c r="U55" s="30">
        <f t="shared" si="4"/>
        <v>99.86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3">
        <f>SUM(F57:F60)</f>
        <v>1368498217.74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>SUM(T57:T60)</f>
        <v>1345626857.81</v>
      </c>
      <c r="U56" s="30">
        <f t="shared" si="4"/>
        <v>98.33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2">
        <v>575225897.85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574796680.18</v>
      </c>
      <c r="U57" s="30">
        <f t="shared" si="4"/>
        <v>99.93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2">
        <v>706909151.51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685502958.4</v>
      </c>
      <c r="U58" s="30">
        <f t="shared" si="4"/>
        <v>96.97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2">
        <v>31609954.62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31307680.47</v>
      </c>
      <c r="U59" s="30">
        <f t="shared" si="4"/>
        <v>99.04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2">
        <v>54753213.76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54019538.76</v>
      </c>
      <c r="U60" s="30">
        <f t="shared" si="4"/>
        <v>98.66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3">
        <f>F62+F63</f>
        <v>134298388.84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f>T62+T63</f>
        <v>134188581.83</v>
      </c>
      <c r="U61" s="30">
        <f t="shared" si="4"/>
        <v>99.92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2">
        <v>128503288.84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128460126.24</v>
      </c>
      <c r="U62" s="30">
        <f t="shared" si="4"/>
        <v>99.97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2">
        <v>5795100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5728455.59</v>
      </c>
      <c r="U63" s="30">
        <f t="shared" si="4"/>
        <v>98.85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3">
        <f>SUM(F65:F69)</f>
        <v>117523300.34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f>SUM(T65:T69)</f>
        <v>113661663.04</v>
      </c>
      <c r="U64" s="30">
        <f t="shared" si="4"/>
        <v>96.71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2">
        <v>2338872.06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2338795.7</v>
      </c>
      <c r="U65" s="30">
        <f t="shared" si="4"/>
        <v>100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2">
        <v>40448470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40448470</v>
      </c>
      <c r="U66" s="30">
        <f t="shared" si="4"/>
        <v>100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2">
        <v>28327436.28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25307937.77</v>
      </c>
      <c r="U67" s="30">
        <f t="shared" si="4"/>
        <v>89.34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2">
        <v>17087122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16245065.01</v>
      </c>
      <c r="U68" s="30">
        <f t="shared" si="4"/>
        <v>95.07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2">
        <v>29321400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29321394.56</v>
      </c>
      <c r="U69" s="30">
        <f t="shared" si="4"/>
        <v>100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3">
        <f>SUM(F71:F73)</f>
        <v>104607286.12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f>SUM(T71:T73)</f>
        <v>103966951.15</v>
      </c>
      <c r="U70" s="30">
        <f t="shared" si="4"/>
        <v>99.39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2">
        <v>54206465.7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54176492.51</v>
      </c>
      <c r="U71" s="30">
        <f t="shared" si="4"/>
        <v>99.94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2">
        <v>44175320.42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44108859.45</v>
      </c>
      <c r="U72" s="30">
        <f t="shared" si="4"/>
        <v>99.85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2">
        <v>6225500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5681599.19</v>
      </c>
      <c r="U73" s="30">
        <f t="shared" si="4"/>
        <v>91.26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3">
        <f>F75</f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f>T75</f>
        <v>4829600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2">
        <v>4829600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4829600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3">
        <f>F77</f>
        <v>1585459</v>
      </c>
      <c r="G76" s="33">
        <f aca="true" t="shared" si="7" ref="G76:T76">G77</f>
        <v>0</v>
      </c>
      <c r="H76" s="33">
        <f t="shared" si="7"/>
        <v>0</v>
      </c>
      <c r="I76" s="33">
        <f t="shared" si="7"/>
        <v>0</v>
      </c>
      <c r="J76" s="33">
        <f t="shared" si="7"/>
        <v>0</v>
      </c>
      <c r="K76" s="33">
        <f t="shared" si="7"/>
        <v>0</v>
      </c>
      <c r="L76" s="33">
        <f t="shared" si="7"/>
        <v>0</v>
      </c>
      <c r="M76" s="33">
        <f t="shared" si="7"/>
        <v>0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0</v>
      </c>
      <c r="R76" s="33">
        <f t="shared" si="7"/>
        <v>0</v>
      </c>
      <c r="S76" s="33">
        <f t="shared" si="7"/>
        <v>0</v>
      </c>
      <c r="T76" s="33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2">
        <v>1585459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3">
        <f aca="true" t="shared" si="8" ref="F78:T78">F8-F32</f>
        <v>-5316991.499999523</v>
      </c>
      <c r="G78" s="33">
        <f t="shared" si="8"/>
        <v>0</v>
      </c>
      <c r="H78" s="33">
        <f t="shared" si="8"/>
        <v>0</v>
      </c>
      <c r="I78" s="33">
        <f t="shared" si="8"/>
        <v>0</v>
      </c>
      <c r="J78" s="33">
        <f t="shared" si="8"/>
        <v>0</v>
      </c>
      <c r="K78" s="33">
        <f t="shared" si="8"/>
        <v>0</v>
      </c>
      <c r="L78" s="33">
        <f t="shared" si="8"/>
        <v>0</v>
      </c>
      <c r="M78" s="33">
        <f t="shared" si="8"/>
        <v>0</v>
      </c>
      <c r="N78" s="33">
        <f t="shared" si="8"/>
        <v>0</v>
      </c>
      <c r="O78" s="33">
        <f t="shared" si="8"/>
        <v>0</v>
      </c>
      <c r="P78" s="33">
        <f t="shared" si="8"/>
        <v>0</v>
      </c>
      <c r="Q78" s="33">
        <f t="shared" si="8"/>
        <v>0</v>
      </c>
      <c r="R78" s="33">
        <f t="shared" si="8"/>
        <v>0</v>
      </c>
      <c r="S78" s="33">
        <f t="shared" si="8"/>
        <v>0</v>
      </c>
      <c r="T78" s="33">
        <f t="shared" si="8"/>
        <v>49553174.79000044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4">
        <f>SUM(F80,F85,F83)</f>
        <v>5316991.5</v>
      </c>
      <c r="G79" s="34">
        <f aca="true" t="shared" si="9" ref="G79:T79">SUM(G80,G85,G83)</f>
        <v>0</v>
      </c>
      <c r="H79" s="34">
        <f t="shared" si="9"/>
        <v>0</v>
      </c>
      <c r="I79" s="34">
        <f t="shared" si="9"/>
        <v>0</v>
      </c>
      <c r="J79" s="34">
        <f t="shared" si="9"/>
        <v>0</v>
      </c>
      <c r="K79" s="34">
        <f t="shared" si="9"/>
        <v>0</v>
      </c>
      <c r="L79" s="34">
        <f t="shared" si="9"/>
        <v>0</v>
      </c>
      <c r="M79" s="34">
        <f t="shared" si="9"/>
        <v>0</v>
      </c>
      <c r="N79" s="34">
        <f t="shared" si="9"/>
        <v>0</v>
      </c>
      <c r="O79" s="34">
        <f t="shared" si="9"/>
        <v>0</v>
      </c>
      <c r="P79" s="34">
        <f t="shared" si="9"/>
        <v>0</v>
      </c>
      <c r="Q79" s="34">
        <f t="shared" si="9"/>
        <v>0</v>
      </c>
      <c r="R79" s="34">
        <f t="shared" si="9"/>
        <v>0</v>
      </c>
      <c r="S79" s="34">
        <f t="shared" si="9"/>
        <v>0</v>
      </c>
      <c r="T79" s="34">
        <f t="shared" si="9"/>
        <v>-49553174.79000044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5">
        <f>F81+F82</f>
        <v>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6">
        <v>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6">
        <v>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6">
        <f>F84</f>
        <v>0</v>
      </c>
      <c r="G83" s="36">
        <f aca="true" t="shared" si="10" ref="G83:T83">G84</f>
        <v>0</v>
      </c>
      <c r="H83" s="36">
        <f t="shared" si="10"/>
        <v>0</v>
      </c>
      <c r="I83" s="36">
        <f t="shared" si="10"/>
        <v>0</v>
      </c>
      <c r="J83" s="36">
        <f t="shared" si="10"/>
        <v>0</v>
      </c>
      <c r="K83" s="36">
        <f t="shared" si="10"/>
        <v>0</v>
      </c>
      <c r="L83" s="36">
        <f t="shared" si="10"/>
        <v>0</v>
      </c>
      <c r="M83" s="36">
        <f t="shared" si="10"/>
        <v>0</v>
      </c>
      <c r="N83" s="36">
        <f t="shared" si="10"/>
        <v>0</v>
      </c>
      <c r="O83" s="36">
        <f t="shared" si="10"/>
        <v>0</v>
      </c>
      <c r="P83" s="36">
        <f t="shared" si="10"/>
        <v>0</v>
      </c>
      <c r="Q83" s="36">
        <f t="shared" si="10"/>
        <v>0</v>
      </c>
      <c r="R83" s="36">
        <f t="shared" si="10"/>
        <v>0</v>
      </c>
      <c r="S83" s="36">
        <f t="shared" si="10"/>
        <v>0</v>
      </c>
      <c r="T83" s="36">
        <f t="shared" si="10"/>
        <v>0</v>
      </c>
      <c r="U83" s="20"/>
    </row>
    <row r="84" spans="1:21" ht="90">
      <c r="A84" s="26" t="s">
        <v>82</v>
      </c>
      <c r="B84" s="27"/>
      <c r="C84" s="27"/>
      <c r="D84" s="27"/>
      <c r="E84" s="27"/>
      <c r="F84" s="36"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>
        <v>0</v>
      </c>
      <c r="U84" s="20"/>
    </row>
    <row r="85" spans="1:21" ht="26.25">
      <c r="A85" s="26" t="s">
        <v>38</v>
      </c>
      <c r="B85" s="27"/>
      <c r="C85" s="27"/>
      <c r="D85" s="27"/>
      <c r="E85" s="27"/>
      <c r="F85" s="36">
        <f>SUM(F87,F89)</f>
        <v>5316991.5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>
        <f>SUM(T87,T89)</f>
        <v>-49553174.79000044</v>
      </c>
      <c r="U85" s="20"/>
    </row>
    <row r="86" spans="1:21" ht="15">
      <c r="A86" s="27" t="s">
        <v>39</v>
      </c>
      <c r="B86" s="27"/>
      <c r="C86" s="27"/>
      <c r="D86" s="27"/>
      <c r="E86" s="27"/>
      <c r="F86" s="36">
        <f>F87</f>
        <v>-2247655046.38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f>T87</f>
        <v>-3417900103.76</v>
      </c>
      <c r="U86" s="20"/>
    </row>
    <row r="87" spans="1:21" ht="26.25">
      <c r="A87" s="26" t="s">
        <v>40</v>
      </c>
      <c r="B87" s="27"/>
      <c r="C87" s="27"/>
      <c r="D87" s="27"/>
      <c r="E87" s="27"/>
      <c r="F87" s="36">
        <v>-2247655046.38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f>-3417900103.76</f>
        <v>-3417900103.76</v>
      </c>
      <c r="U87" s="20"/>
    </row>
    <row r="88" spans="1:21" ht="15">
      <c r="A88" s="26" t="s">
        <v>41</v>
      </c>
      <c r="B88" s="27"/>
      <c r="C88" s="27"/>
      <c r="D88" s="27"/>
      <c r="E88" s="27"/>
      <c r="F88" s="36">
        <f>F89</f>
        <v>2252972037.88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f>T89</f>
        <v>3368346928.97</v>
      </c>
      <c r="U88" s="20"/>
    </row>
    <row r="89" spans="1:21" ht="26.25">
      <c r="A89" s="26" t="s">
        <v>42</v>
      </c>
      <c r="B89" s="27"/>
      <c r="C89" s="27"/>
      <c r="D89" s="27"/>
      <c r="E89" s="27"/>
      <c r="F89" s="36">
        <v>2252972037.88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v>3368346928.97</v>
      </c>
      <c r="U89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2015-09-15T10:07:33Z</cp:lastPrinted>
  <dcterms:created xsi:type="dcterms:W3CDTF">2014-03-03T02:48:43Z</dcterms:created>
  <dcterms:modified xsi:type="dcterms:W3CDTF">2016-01-19T02:05:18Z</dcterms:modified>
  <cp:category/>
  <cp:version/>
  <cp:contentType/>
  <cp:contentStatus/>
</cp:coreProperties>
</file>