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'Лист1'!$A$1:$Q$22</definedName>
  </definedNames>
  <calcPr fullCalcOnLoad="1"/>
</workbook>
</file>

<file path=xl/sharedStrings.xml><?xml version="1.0" encoding="utf-8"?>
<sst xmlns="http://schemas.openxmlformats.org/spreadsheetml/2006/main" count="72" uniqueCount="51">
  <si>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</si>
  <si>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</si>
  <si>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</si>
  <si>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</si>
  <si>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</si>
  <si>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</si>
  <si>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</si>
  <si>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</si>
  <si>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</si>
  <si>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</si>
  <si>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</si>
  <si>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</si>
  <si>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</si>
  <si>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</si>
  <si>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</si>
  <si>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</si>
  <si>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</si>
  <si>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</si>
  <si>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</si>
  <si>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</si>
  <si>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</si>
  <si>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</si>
  <si>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</si>
  <si>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</si>
  <si>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</si>
  <si>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Объекты благоустройства</t>
  </si>
  <si>
    <t>0503</t>
  </si>
  <si>
    <t>1010089040</t>
  </si>
  <si>
    <t>4.</t>
  </si>
  <si>
    <t>4.1.</t>
  </si>
  <si>
    <t>Строительство линии наружного освещения и пешеходного тротуара в районе МБУ ДО "ЦЭКиТ"</t>
  </si>
  <si>
    <t>1010089030</t>
  </si>
  <si>
    <t>1003</t>
  </si>
  <si>
    <t>Объекты социального обеспечения населения</t>
  </si>
  <si>
    <t>1250075870</t>
  </si>
  <si>
    <t>Исполнено</t>
  </si>
  <si>
    <t>% исполнения</t>
  </si>
  <si>
    <t xml:space="preserve">Объем инвестиций </t>
  </si>
  <si>
    <t>Объем инвестиций</t>
  </si>
  <si>
    <t>Приложение № 6</t>
  </si>
  <si>
    <t>к решению Совета депутатов</t>
  </si>
  <si>
    <t>ЗАТО г. Зеленогорск</t>
  </si>
  <si>
    <t xml:space="preserve">Объем бюджетных инвестиций в форме капитальных вложений в объекты недвижимого имущества муниципальной собственности  в 2023 году    </t>
  </si>
  <si>
    <t>Объекты культуры</t>
  </si>
  <si>
    <t>0801</t>
  </si>
  <si>
    <t>Строительство сети водоотведения (самотечная канализация) МБУ "Зоопарк"</t>
  </si>
  <si>
    <t>1010077440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</si>
  <si>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</t>
  </si>
  <si>
    <t>10100S6730</t>
  </si>
  <si>
    <t>1010089060</t>
  </si>
  <si>
    <t xml:space="preserve">от                        №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</si>
</sst>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86" fontId="4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top"/>
    </xf>
    <xf numFmtId="186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11" fillId="0" borderId="10" xfId="53" applyFont="1" applyFill="1" applyBorder="1" applyAlignment="1">
      <alignment vertical="top" wrapText="1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34" borderId="10" xfId="53" applyFont="1" applyFill="1" applyBorder="1" applyAlignment="1">
      <alignment horizontal="left" vertical="top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11" fillId="33" borderId="13" xfId="53" applyFont="1" applyFill="1" applyBorder="1" applyAlignment="1">
      <alignment horizontal="left" vertical="top" wrapText="1"/>
      <protection/>
    </xf>
    <xf numFmtId="0" fontId="11" fillId="33" borderId="14" xfId="53" applyFont="1" applyFill="1" applyBorder="1" applyAlignment="1">
      <alignment horizontal="left" vertical="top" wrapText="1"/>
      <protection/>
    </xf>
    <xf numFmtId="0" fontId="11" fillId="34" borderId="13" xfId="53" applyFont="1" applyFill="1" applyBorder="1" applyAlignment="1">
      <alignment horizontal="left" vertical="top" wrapText="1"/>
      <protection/>
    </xf>
    <xf numFmtId="0" fontId="11" fillId="34" borderId="11" xfId="53" applyFont="1" applyFill="1" applyBorder="1" applyAlignment="1">
      <alignment horizontal="left" vertical="top" wrapText="1"/>
      <protection/>
    </xf>
    <xf numFmtId="0" fontId="11" fillId="34" borderId="14" xfId="53" applyFont="1" applyFill="1" applyBorder="1" applyAlignment="1">
      <alignment horizontal="left" vertical="top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75" zoomScaleSheetLayoutView="75" zoomScalePageLayoutView="0" workbookViewId="0" topLeftCell="A1">
      <selection activeCell="O5" sqref="O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28125" style="0" customWidth="1"/>
    <col min="4" max="4" width="14.00390625" style="0" customWidth="1"/>
    <col min="5" max="5" width="10.7109375" style="0" customWidth="1"/>
    <col min="6" max="6" width="18.28125" style="0" customWidth="1"/>
    <col min="7" max="7" width="17.1406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2.140625" style="0" customWidth="1"/>
    <col min="12" max="12" width="17.28125" style="0" customWidth="1"/>
    <col min="13" max="13" width="15.7109375" style="0" customWidth="1"/>
    <col min="14" max="14" width="12.00390625" style="0" customWidth="1"/>
    <col min="15" max="15" width="15.7109375" style="0" customWidth="1"/>
    <col min="16" max="16" width="15.00390625" style="0" customWidth="1"/>
    <col min="17" max="17" width="12.28125" style="0" customWidth="1"/>
  </cols>
  <sheetData>
    <row r="1" spans="15:17" s="4" customFormat="1" ht="30" customHeight="1">
      <c r="O1" s="72" t="s">
        <v>39</v>
      </c>
      <c r="P1" s="72"/>
      <c r="Q1" s="72"/>
    </row>
    <row r="2" spans="15:17" s="4" customFormat="1" ht="13.5">
      <c r="O2" s="72" t="s">
        <v>40</v>
      </c>
      <c r="P2" s="72"/>
      <c r="Q2" s="72"/>
    </row>
    <row r="3" spans="15:17" s="4" customFormat="1" ht="13.5">
      <c r="O3" s="72" t="s">
        <v>41</v>
      </c>
      <c r="P3" s="72"/>
      <c r="Q3" s="72"/>
    </row>
    <row r="4" spans="2:17" s="4" customFormat="1" ht="15">
      <c r="B4" s="73"/>
      <c r="C4" s="73"/>
      <c r="D4" s="73"/>
      <c r="E4" s="73"/>
      <c r="F4" s="73"/>
      <c r="G4" s="13"/>
      <c r="H4" s="13"/>
      <c r="O4" s="72" t="s">
        <v>50</v>
      </c>
      <c r="P4" s="72"/>
      <c r="Q4" s="72"/>
    </row>
    <row r="5" spans="2:17" s="4" customFormat="1" ht="21">
      <c r="B5" s="13"/>
      <c r="C5" s="13"/>
      <c r="D5" s="13"/>
      <c r="E5" s="13"/>
      <c r="F5" s="13"/>
      <c r="G5" s="13"/>
      <c r="H5" s="13"/>
      <c r="O5" s="12"/>
      <c r="P5" s="12"/>
      <c r="Q5" s="12"/>
    </row>
    <row r="6" spans="2:17" s="4" customFormat="1" ht="21">
      <c r="B6" s="13"/>
      <c r="C6" s="13"/>
      <c r="D6" s="13"/>
      <c r="E6" s="13"/>
      <c r="F6" s="13"/>
      <c r="G6" s="13"/>
      <c r="H6" s="13"/>
      <c r="O6" s="74"/>
      <c r="P6" s="74"/>
      <c r="Q6" s="74"/>
    </row>
    <row r="7" spans="1:17" ht="32.25" customHeight="1">
      <c r="A7" s="69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35.25" customHeight="1">
      <c r="A8" s="2"/>
      <c r="B8" s="1"/>
      <c r="C8" s="2"/>
      <c r="D8" s="2"/>
      <c r="E8" s="2"/>
      <c r="F8" s="2"/>
      <c r="G8" s="2"/>
      <c r="H8" s="2"/>
      <c r="I8" s="2"/>
      <c r="J8" s="3"/>
      <c r="K8" s="3"/>
      <c r="P8" s="75" t="s">
        <v>19</v>
      </c>
      <c r="Q8" s="75"/>
    </row>
    <row r="9" spans="1:17" ht="51" customHeight="1">
      <c r="A9" s="64" t="s">
        <v>0</v>
      </c>
      <c r="B9" s="64" t="s">
        <v>11</v>
      </c>
      <c r="C9" s="66" t="s">
        <v>1</v>
      </c>
      <c r="D9" s="67"/>
      <c r="E9" s="68"/>
      <c r="F9" s="70" t="s">
        <v>37</v>
      </c>
      <c r="G9" s="70" t="s">
        <v>35</v>
      </c>
      <c r="H9" s="70" t="s">
        <v>36</v>
      </c>
      <c r="I9" s="66" t="s">
        <v>5</v>
      </c>
      <c r="J9" s="67"/>
      <c r="K9" s="68"/>
      <c r="L9" s="66" t="s">
        <v>6</v>
      </c>
      <c r="M9" s="67"/>
      <c r="N9" s="68"/>
      <c r="O9" s="66" t="s">
        <v>7</v>
      </c>
      <c r="P9" s="67"/>
      <c r="Q9" s="68"/>
    </row>
    <row r="10" spans="1:17" ht="117.75" customHeight="1">
      <c r="A10" s="65"/>
      <c r="B10" s="65"/>
      <c r="C10" s="31" t="s">
        <v>20</v>
      </c>
      <c r="D10" s="31" t="s">
        <v>2</v>
      </c>
      <c r="E10" s="31" t="s">
        <v>3</v>
      </c>
      <c r="F10" s="71"/>
      <c r="G10" s="71"/>
      <c r="H10" s="71"/>
      <c r="I10" s="31" t="s">
        <v>38</v>
      </c>
      <c r="J10" s="31" t="s">
        <v>35</v>
      </c>
      <c r="K10" s="31" t="s">
        <v>36</v>
      </c>
      <c r="L10" s="31" t="s">
        <v>38</v>
      </c>
      <c r="M10" s="31" t="s">
        <v>35</v>
      </c>
      <c r="N10" s="31" t="s">
        <v>36</v>
      </c>
      <c r="O10" s="31" t="s">
        <v>38</v>
      </c>
      <c r="P10" s="31" t="s">
        <v>35</v>
      </c>
      <c r="Q10" s="31" t="s">
        <v>36</v>
      </c>
    </row>
    <row r="11" spans="1:17" ht="30" customHeight="1">
      <c r="A11" s="32" t="s">
        <v>4</v>
      </c>
      <c r="B11" s="33" t="s">
        <v>25</v>
      </c>
      <c r="C11" s="34" t="s">
        <v>26</v>
      </c>
      <c r="D11" s="34" t="s">
        <v>21</v>
      </c>
      <c r="E11" s="34" t="s">
        <v>22</v>
      </c>
      <c r="F11" s="43">
        <f>F12</f>
        <v>1670000</v>
      </c>
      <c r="G11" s="43">
        <f>G12</f>
        <v>1670000</v>
      </c>
      <c r="H11" s="35">
        <f aca="true" t="shared" si="0" ref="H11:H21">ROUND(G11/F11*100,2)</f>
        <v>100</v>
      </c>
      <c r="I11" s="35">
        <f aca="true" t="shared" si="1" ref="I11:Q11">I12</f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1670000</v>
      </c>
      <c r="P11" s="35">
        <f t="shared" si="1"/>
        <v>1670000</v>
      </c>
      <c r="Q11" s="35">
        <f t="shared" si="1"/>
        <v>100</v>
      </c>
    </row>
    <row r="12" spans="1:17" ht="36" customHeight="1">
      <c r="A12" s="36" t="s">
        <v>12</v>
      </c>
      <c r="B12" s="37" t="s">
        <v>30</v>
      </c>
      <c r="C12" s="38" t="s">
        <v>26</v>
      </c>
      <c r="D12" s="39" t="s">
        <v>31</v>
      </c>
      <c r="E12" s="40" t="s">
        <v>10</v>
      </c>
      <c r="F12" s="41">
        <f>I12+L12+O12</f>
        <v>1670000</v>
      </c>
      <c r="G12" s="41">
        <f>M12+P12+J12</f>
        <v>1670000</v>
      </c>
      <c r="H12" s="42">
        <f t="shared" si="0"/>
        <v>100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1670000</v>
      </c>
      <c r="P12" s="41">
        <v>1670000</v>
      </c>
      <c r="Q12" s="42">
        <f>ROUND(P12/O12*100,2)</f>
        <v>100</v>
      </c>
    </row>
    <row r="13" spans="1:17" ht="40.5" customHeight="1">
      <c r="A13" s="32" t="s">
        <v>16</v>
      </c>
      <c r="B13" s="33" t="s">
        <v>43</v>
      </c>
      <c r="C13" s="34" t="s">
        <v>44</v>
      </c>
      <c r="D13" s="34" t="s">
        <v>21</v>
      </c>
      <c r="E13" s="34" t="s">
        <v>22</v>
      </c>
      <c r="F13" s="43">
        <f>F14+F15</f>
        <v>2517424.61</v>
      </c>
      <c r="G13" s="43">
        <f>G14+G15</f>
        <v>120000</v>
      </c>
      <c r="H13" s="35">
        <f t="shared" si="0"/>
        <v>4.77</v>
      </c>
      <c r="I13" s="35">
        <f>I14+I15</f>
        <v>0</v>
      </c>
      <c r="J13" s="35">
        <f>J14+J15</f>
        <v>0</v>
      </c>
      <c r="K13" s="35">
        <f>K14+K15</f>
        <v>0</v>
      </c>
      <c r="L13" s="35">
        <f>L14</f>
        <v>2397295</v>
      </c>
      <c r="M13" s="35">
        <f>M14</f>
        <v>0</v>
      </c>
      <c r="N13" s="35">
        <f>N14</f>
        <v>0</v>
      </c>
      <c r="O13" s="35">
        <f>O14+O15</f>
        <v>120129.61</v>
      </c>
      <c r="P13" s="35">
        <f>P14+P15</f>
        <v>120000</v>
      </c>
      <c r="Q13" s="35">
        <f>ROUND(P13/O13*100,2)</f>
        <v>99.89</v>
      </c>
    </row>
    <row r="14" spans="1:17" ht="46.5" customHeight="1">
      <c r="A14" s="63" t="s">
        <v>17</v>
      </c>
      <c r="B14" s="53" t="s">
        <v>45</v>
      </c>
      <c r="C14" s="58" t="s">
        <v>44</v>
      </c>
      <c r="D14" s="40" t="s">
        <v>46</v>
      </c>
      <c r="E14" s="40" t="s">
        <v>10</v>
      </c>
      <c r="F14" s="41">
        <f>I14+L14+O14</f>
        <v>2397295</v>
      </c>
      <c r="G14" s="41">
        <f>M14+P14+J14</f>
        <v>0</v>
      </c>
      <c r="H14" s="42">
        <f t="shared" si="0"/>
        <v>0</v>
      </c>
      <c r="I14" s="42">
        <v>0</v>
      </c>
      <c r="J14" s="42">
        <v>0</v>
      </c>
      <c r="K14" s="42">
        <v>0</v>
      </c>
      <c r="L14" s="42">
        <v>2397295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</row>
    <row r="15" spans="1:17" ht="40.5" customHeight="1">
      <c r="A15" s="62"/>
      <c r="B15" s="54"/>
      <c r="C15" s="60"/>
      <c r="D15" s="40" t="s">
        <v>27</v>
      </c>
      <c r="E15" s="40" t="s">
        <v>10</v>
      </c>
      <c r="F15" s="41">
        <f>I15+L15+O15</f>
        <v>120129.61</v>
      </c>
      <c r="G15" s="41">
        <f>M15+P15+J15</f>
        <v>120000</v>
      </c>
      <c r="H15" s="42">
        <f t="shared" si="0"/>
        <v>99.89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120129.61</v>
      </c>
      <c r="P15" s="42">
        <v>120000</v>
      </c>
      <c r="Q15" s="42">
        <f>ROUND(P15/O15*100,2)</f>
        <v>99.89</v>
      </c>
    </row>
    <row r="16" spans="1:17" ht="35.25" customHeight="1">
      <c r="A16" s="32" t="s">
        <v>23</v>
      </c>
      <c r="B16" s="33" t="s">
        <v>33</v>
      </c>
      <c r="C16" s="45">
        <v>1003</v>
      </c>
      <c r="D16" s="34" t="s">
        <v>21</v>
      </c>
      <c r="E16" s="34" t="s">
        <v>22</v>
      </c>
      <c r="F16" s="43">
        <f>F17</f>
        <v>46815639.55</v>
      </c>
      <c r="G16" s="43">
        <f>G17</f>
        <v>46815639.55</v>
      </c>
      <c r="H16" s="35">
        <f t="shared" si="0"/>
        <v>100</v>
      </c>
      <c r="I16" s="35">
        <f aca="true" t="shared" si="2" ref="I16:Q16">I17</f>
        <v>0</v>
      </c>
      <c r="J16" s="35">
        <f t="shared" si="2"/>
        <v>0</v>
      </c>
      <c r="K16" s="35">
        <f t="shared" si="2"/>
        <v>0</v>
      </c>
      <c r="L16" s="35">
        <f t="shared" si="2"/>
        <v>46815639.55</v>
      </c>
      <c r="M16" s="35">
        <f t="shared" si="2"/>
        <v>46815639.55</v>
      </c>
      <c r="N16" s="35">
        <f t="shared" si="2"/>
        <v>100</v>
      </c>
      <c r="O16" s="35">
        <f t="shared" si="2"/>
        <v>0</v>
      </c>
      <c r="P16" s="35">
        <f t="shared" si="2"/>
        <v>0</v>
      </c>
      <c r="Q16" s="35">
        <f t="shared" si="2"/>
        <v>0</v>
      </c>
    </row>
    <row r="17" spans="1:17" ht="114.75" customHeight="1">
      <c r="A17" s="36" t="s">
        <v>24</v>
      </c>
      <c r="B17" s="44" t="s">
        <v>47</v>
      </c>
      <c r="C17" s="38" t="s">
        <v>32</v>
      </c>
      <c r="D17" s="40" t="s">
        <v>34</v>
      </c>
      <c r="E17" s="40" t="s">
        <v>18</v>
      </c>
      <c r="F17" s="41">
        <f>I17+L17+O17</f>
        <v>46815639.55</v>
      </c>
      <c r="G17" s="41">
        <f>M17+P17+J17</f>
        <v>46815639.55</v>
      </c>
      <c r="H17" s="42">
        <f t="shared" si="0"/>
        <v>100</v>
      </c>
      <c r="I17" s="42">
        <v>0</v>
      </c>
      <c r="J17" s="42">
        <v>0</v>
      </c>
      <c r="K17" s="42">
        <v>0</v>
      </c>
      <c r="L17" s="42">
        <v>46815639.55</v>
      </c>
      <c r="M17" s="42">
        <v>46815639.55</v>
      </c>
      <c r="N17" s="42">
        <f>ROUND(M17/L17*100,2)</f>
        <v>100</v>
      </c>
      <c r="O17" s="42">
        <v>0</v>
      </c>
      <c r="P17" s="42">
        <v>0</v>
      </c>
      <c r="Q17" s="42">
        <v>0</v>
      </c>
    </row>
    <row r="18" spans="1:17" ht="33.75" customHeight="1">
      <c r="A18" s="36" t="s">
        <v>28</v>
      </c>
      <c r="B18" s="46" t="s">
        <v>9</v>
      </c>
      <c r="C18" s="45">
        <v>1101</v>
      </c>
      <c r="D18" s="34" t="s">
        <v>21</v>
      </c>
      <c r="E18" s="34" t="s">
        <v>22</v>
      </c>
      <c r="F18" s="43">
        <f>SUM(F19:F21)</f>
        <v>94339123.6</v>
      </c>
      <c r="G18" s="43">
        <f>SUM(G19:G21)</f>
        <v>2419923.6</v>
      </c>
      <c r="H18" s="35">
        <f t="shared" si="0"/>
        <v>2.57</v>
      </c>
      <c r="I18" s="35">
        <f>I21</f>
        <v>0</v>
      </c>
      <c r="J18" s="35">
        <f>J21</f>
        <v>0</v>
      </c>
      <c r="K18" s="35">
        <f>K21</f>
        <v>0</v>
      </c>
      <c r="L18" s="35">
        <f>SUM(L19:L21)</f>
        <v>63201200</v>
      </c>
      <c r="M18" s="35">
        <f>SUM(M19:M21)</f>
        <v>0</v>
      </c>
      <c r="N18" s="35">
        <f>N21</f>
        <v>0</v>
      </c>
      <c r="O18" s="35">
        <f>SUM(O19:O21)</f>
        <v>31137923.6</v>
      </c>
      <c r="P18" s="35">
        <f>SUM(P19:P21)</f>
        <v>2419923.6</v>
      </c>
      <c r="Q18" s="35">
        <f>ROUND(P18/O18*100,2)</f>
        <v>7.77</v>
      </c>
    </row>
    <row r="19" spans="1:17" ht="33" customHeight="1">
      <c r="A19" s="61" t="s">
        <v>29</v>
      </c>
      <c r="B19" s="55" t="s">
        <v>15</v>
      </c>
      <c r="C19" s="58" t="s">
        <v>8</v>
      </c>
      <c r="D19" s="52" t="s">
        <v>48</v>
      </c>
      <c r="E19" s="52" t="s">
        <v>10</v>
      </c>
      <c r="F19" s="41">
        <f aca="true" t="shared" si="3" ref="F19:G21">SUM(I19+L19+O19)</f>
        <v>91919200</v>
      </c>
      <c r="G19" s="41">
        <f t="shared" si="3"/>
        <v>0</v>
      </c>
      <c r="H19" s="42">
        <v>0</v>
      </c>
      <c r="I19" s="42">
        <v>0</v>
      </c>
      <c r="J19" s="42">
        <v>0</v>
      </c>
      <c r="K19" s="42">
        <v>0</v>
      </c>
      <c r="L19" s="42">
        <v>63201200</v>
      </c>
      <c r="M19" s="42">
        <v>0</v>
      </c>
      <c r="N19" s="42">
        <v>0</v>
      </c>
      <c r="O19" s="42">
        <v>28718000</v>
      </c>
      <c r="P19" s="42">
        <v>0</v>
      </c>
      <c r="Q19" s="42">
        <v>0</v>
      </c>
    </row>
    <row r="20" spans="1:17" ht="33.75" customHeight="1" hidden="1">
      <c r="A20" s="61"/>
      <c r="B20" s="56"/>
      <c r="C20" s="59"/>
      <c r="D20" s="52" t="s">
        <v>49</v>
      </c>
      <c r="E20" s="52" t="s">
        <v>10</v>
      </c>
      <c r="F20" s="41">
        <f t="shared" si="3"/>
        <v>0</v>
      </c>
      <c r="G20" s="41">
        <f t="shared" si="3"/>
        <v>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44.25" customHeight="1">
      <c r="A21" s="62"/>
      <c r="B21" s="57"/>
      <c r="C21" s="60"/>
      <c r="D21" s="40" t="s">
        <v>13</v>
      </c>
      <c r="E21" s="40" t="s">
        <v>10</v>
      </c>
      <c r="F21" s="41">
        <f t="shared" si="3"/>
        <v>2419923.6</v>
      </c>
      <c r="G21" s="41">
        <f t="shared" si="3"/>
        <v>2419923.6</v>
      </c>
      <c r="H21" s="42">
        <f t="shared" si="0"/>
        <v>100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2419923.6</v>
      </c>
      <c r="P21" s="42">
        <v>2419923.6</v>
      </c>
      <c r="Q21" s="42">
        <f>ROUND(P21/O21*100,2)</f>
        <v>100</v>
      </c>
    </row>
    <row r="22" spans="1:17" ht="26.25" customHeight="1">
      <c r="A22" s="36"/>
      <c r="B22" s="51" t="s">
        <v>14</v>
      </c>
      <c r="C22" s="38"/>
      <c r="D22" s="40"/>
      <c r="E22" s="40"/>
      <c r="F22" s="43">
        <f>F11+F13+F16+F18</f>
        <v>145342187.76</v>
      </c>
      <c r="G22" s="43">
        <f>G11+G13+G16+G18</f>
        <v>51025563.15</v>
      </c>
      <c r="H22" s="35">
        <f>ROUND(G22/F22*100,2)</f>
        <v>35.11</v>
      </c>
      <c r="I22" s="35">
        <f aca="true" t="shared" si="4" ref="I22:P22">I11+I13+I16+I18</f>
        <v>0</v>
      </c>
      <c r="J22" s="35">
        <f t="shared" si="4"/>
        <v>0</v>
      </c>
      <c r="K22" s="35">
        <f t="shared" si="4"/>
        <v>0</v>
      </c>
      <c r="L22" s="35">
        <f t="shared" si="4"/>
        <v>112414134.55</v>
      </c>
      <c r="M22" s="35">
        <f t="shared" si="4"/>
        <v>46815639.55</v>
      </c>
      <c r="N22" s="35">
        <f>ROUND(M22/L22*100,2)</f>
        <v>41.65</v>
      </c>
      <c r="O22" s="35">
        <f>O11+O13+O16+O18</f>
        <v>32928053.21</v>
      </c>
      <c r="P22" s="35">
        <f t="shared" si="4"/>
        <v>4209923.6</v>
      </c>
      <c r="Q22" s="35">
        <f>ROUND(P22/O22*100,2)</f>
        <v>12.79</v>
      </c>
    </row>
    <row r="23" spans="6:17" ht="24" customHeight="1" hidden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38.25" customHeight="1">
      <c r="B24" s="19"/>
      <c r="C24" s="20"/>
      <c r="D24" s="20"/>
      <c r="E24" s="20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77.25" customHeight="1">
      <c r="A25" s="47"/>
      <c r="B25" s="21"/>
      <c r="C25" s="21"/>
      <c r="D25" s="21"/>
      <c r="E25" s="7"/>
      <c r="F25" s="7"/>
      <c r="G25" s="7"/>
      <c r="H25" s="7"/>
      <c r="I25" s="7"/>
      <c r="J25" s="7"/>
      <c r="K25" s="5"/>
      <c r="L25" s="10"/>
      <c r="M25" s="11"/>
      <c r="N25" s="11"/>
      <c r="O25" s="5"/>
      <c r="P25" s="5"/>
      <c r="Q25" s="5"/>
    </row>
    <row r="26" spans="1:17" ht="129" customHeight="1">
      <c r="A26" s="48"/>
      <c r="B26" s="22"/>
      <c r="C26" s="23"/>
      <c r="D26" s="23"/>
      <c r="E26" s="8"/>
      <c r="F26" s="8"/>
      <c r="G26" s="14"/>
      <c r="H26" s="14"/>
      <c r="I26" s="8"/>
      <c r="J26" s="8"/>
      <c r="K26" s="5"/>
      <c r="L26" s="6"/>
      <c r="M26" s="5"/>
      <c r="N26" s="5"/>
      <c r="O26" s="5"/>
      <c r="P26" s="5"/>
      <c r="Q26" s="5"/>
    </row>
    <row r="27" spans="1:17" ht="27" customHeight="1">
      <c r="A27" s="49"/>
      <c r="B27" s="24"/>
      <c r="C27" s="25"/>
      <c r="D27" s="25"/>
      <c r="E27" s="9"/>
      <c r="F27" s="9"/>
      <c r="G27" s="15"/>
      <c r="H27" s="15"/>
      <c r="I27" s="9"/>
      <c r="J27" s="9"/>
      <c r="K27" s="5"/>
      <c r="L27" s="5"/>
      <c r="M27" s="5"/>
      <c r="N27" s="5"/>
      <c r="O27" s="5"/>
      <c r="P27" s="5"/>
      <c r="Q27" s="5"/>
    </row>
    <row r="28" spans="1:17" ht="63" customHeight="1">
      <c r="A28" s="48"/>
      <c r="B28" s="22"/>
      <c r="C28" s="23"/>
      <c r="D28" s="23"/>
      <c r="E28" s="8"/>
      <c r="F28" s="8"/>
      <c r="G28" s="14"/>
      <c r="H28" s="14"/>
      <c r="I28" s="14"/>
      <c r="J28" s="9"/>
      <c r="K28" s="5"/>
      <c r="L28" s="5"/>
      <c r="M28" s="5"/>
      <c r="N28" s="5"/>
      <c r="O28" s="5"/>
      <c r="P28" s="5"/>
      <c r="Q28" s="5"/>
    </row>
    <row r="29" spans="1:17" ht="27" customHeight="1">
      <c r="A29" s="49"/>
      <c r="B29" s="24"/>
      <c r="C29" s="25"/>
      <c r="D29" s="25"/>
      <c r="E29" s="9"/>
      <c r="F29" s="9"/>
      <c r="G29" s="15"/>
      <c r="H29" s="15"/>
      <c r="I29" s="15"/>
      <c r="J29" s="9"/>
      <c r="K29" s="5"/>
      <c r="L29" s="5"/>
      <c r="M29" s="5"/>
      <c r="N29" s="5"/>
      <c r="O29" s="5"/>
      <c r="P29" s="5"/>
      <c r="Q29" s="5"/>
    </row>
    <row r="30" spans="1:17" ht="84" customHeight="1">
      <c r="A30" s="48"/>
      <c r="B30" s="22"/>
      <c r="C30" s="23"/>
      <c r="D30" s="23"/>
      <c r="E30" s="8"/>
      <c r="F30" s="8"/>
      <c r="G30" s="8"/>
      <c r="H30" s="8"/>
      <c r="I30" s="8"/>
      <c r="J30" s="8"/>
      <c r="K30" s="5"/>
      <c r="L30" s="5"/>
      <c r="M30" s="5"/>
      <c r="N30" s="5"/>
      <c r="O30" s="5"/>
      <c r="P30" s="5"/>
      <c r="Q30" s="5"/>
    </row>
    <row r="31" spans="1:17" ht="27" customHeight="1">
      <c r="A31" s="48"/>
      <c r="B31" s="26"/>
      <c r="C31" s="27"/>
      <c r="D31" s="27"/>
      <c r="E31" s="28"/>
      <c r="F31" s="28"/>
      <c r="G31" s="16"/>
      <c r="H31" s="16"/>
      <c r="I31" s="16"/>
      <c r="J31" s="9"/>
      <c r="K31" s="5"/>
      <c r="L31" s="5"/>
      <c r="M31" s="5"/>
      <c r="N31" s="5"/>
      <c r="O31" s="5"/>
      <c r="P31" s="5"/>
      <c r="Q31" s="5"/>
    </row>
    <row r="32" spans="1:17" ht="18.75" customHeight="1">
      <c r="A32" s="48"/>
      <c r="B32" s="26"/>
      <c r="C32" s="27"/>
      <c r="D32" s="25"/>
      <c r="E32" s="28"/>
      <c r="F32" s="28"/>
      <c r="G32" s="16"/>
      <c r="H32" s="16"/>
      <c r="I32" s="16"/>
      <c r="J32" s="9"/>
      <c r="K32" s="5"/>
      <c r="L32" s="5"/>
      <c r="M32" s="5"/>
      <c r="N32" s="5"/>
      <c r="O32" s="5"/>
      <c r="P32" s="5"/>
      <c r="Q32" s="5"/>
    </row>
    <row r="33" spans="1:17" ht="21">
      <c r="A33" s="50"/>
      <c r="B33" s="29"/>
      <c r="C33" s="30"/>
      <c r="D33" s="30"/>
      <c r="E33" s="18"/>
      <c r="F33" s="18"/>
      <c r="G33" s="17"/>
      <c r="H33" s="17"/>
      <c r="I33" s="18"/>
      <c r="J33" s="8"/>
      <c r="K33" s="5"/>
      <c r="L33" s="5"/>
      <c r="M33" s="5"/>
      <c r="N33" s="5"/>
      <c r="O33" s="5"/>
      <c r="P33" s="5"/>
      <c r="Q33" s="5"/>
    </row>
    <row r="34" spans="1:17" ht="12.75">
      <c r="A34" s="20"/>
      <c r="B34" s="20"/>
      <c r="C34" s="20"/>
      <c r="D34" s="20"/>
      <c r="E34" s="20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/>
  <mergeCells count="23">
    <mergeCell ref="O1:Q1"/>
    <mergeCell ref="O2:Q2"/>
    <mergeCell ref="O3:Q3"/>
    <mergeCell ref="B4:F4"/>
    <mergeCell ref="I9:K9"/>
    <mergeCell ref="F9:F10"/>
    <mergeCell ref="O4:Q4"/>
    <mergeCell ref="O9:Q9"/>
    <mergeCell ref="O6:Q6"/>
    <mergeCell ref="P8:Q8"/>
    <mergeCell ref="A9:A10"/>
    <mergeCell ref="B9:B10"/>
    <mergeCell ref="C9:E9"/>
    <mergeCell ref="A7:Q7"/>
    <mergeCell ref="L9:N9"/>
    <mergeCell ref="G9:G10"/>
    <mergeCell ref="H9:H10"/>
    <mergeCell ref="B14:B15"/>
    <mergeCell ref="B19:B21"/>
    <mergeCell ref="C19:C21"/>
    <mergeCell ref="C14:C15"/>
    <mergeCell ref="A19:A21"/>
    <mergeCell ref="A14:A15"/>
  </mergeCells>
  <printOptions horizontalCentered="1"/>
  <pageMargins left="0.3937007874015748" right="0.3937007874015748" top="0.5905511811023623" bottom="0.7874015748031497" header="0.5118110236220472" footer="0.5118110236220472"/>
  <pageSetup firstPageNumber="1" useFirstPageNumber="1" fitToHeight="0" fitToWidth="1" horizontalDpi="600" verticalDpi="600" orientation="landscape" paperSize="9" scale="52" r:id="rId1"/>
  <headerFooter differentFirst="1"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2024-03-29T08:39:48Z</cp:lastPrinted>
  <dcterms:created xsi:type="dcterms:W3CDTF">1996-10-08T23:32:33Z</dcterms:created>
  <dcterms:modified xsi:type="dcterms:W3CDTF">2024-03-29T08:40:27Z</dcterms:modified>
  <cp:category/>
  <cp:version/>
  <cp:contentType/>
  <cp:contentStatus/>
</cp:coreProperties>
</file>