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3920" windowHeight="9435" activeTab="0"/>
  </bookViews>
  <sheets>
    <sheet name="Лист1" sheetId="1" r:id="rId1"/>
  </sheets>
  <definedNames>
    <definedName name="_xlnm.Print_Area" localSheetId="0">'Лист1'!$A$1:$Q$27</definedName>
  </definedNames>
  <calcPr fullCalcOnLoad="1"/>
</workbook>
</file>

<file path=xl/sharedStrings.xml><?xml version="1.0" encoding="utf-8"?>
<sst xmlns="http://schemas.openxmlformats.org/spreadsheetml/2006/main" count="78" uniqueCount="53">
  <si>
    <t>№ п/п</t>
  </si>
  <si>
    <t xml:space="preserve">Коды функциональной классификации расходов </t>
  </si>
  <si>
    <t>Целевая статья</t>
  </si>
  <si>
    <t>Вид расхода</t>
  </si>
  <si>
    <t>в том числе:</t>
  </si>
  <si>
    <t>1.</t>
  </si>
  <si>
    <t>за счет средств федерального бюджета</t>
  </si>
  <si>
    <t>за счет средств краевого бюджета</t>
  </si>
  <si>
    <t>за счет средств местного бюджета</t>
  </si>
  <si>
    <t>1101</t>
  </si>
  <si>
    <t>Объекты физической культуры и спорта</t>
  </si>
  <si>
    <t>414</t>
  </si>
  <si>
    <t>1.1.</t>
  </si>
  <si>
    <t>Всего расходов:</t>
  </si>
  <si>
    <t xml:space="preserve">Строительство универсального спортивного зала с искусственным льдом и трибунами для зрителей </t>
  </si>
  <si>
    <t>2.</t>
  </si>
  <si>
    <t>2.1.</t>
  </si>
  <si>
    <t>412</t>
  </si>
  <si>
    <t>(рублей)</t>
  </si>
  <si>
    <t>Раздел, подраздел</t>
  </si>
  <si>
    <t>0000000000</t>
  </si>
  <si>
    <t>000</t>
  </si>
  <si>
    <t>3.</t>
  </si>
  <si>
    <t>3.1.</t>
  </si>
  <si>
    <t>Приложение № 6</t>
  </si>
  <si>
    <r>
      <t xml:space="preserve">Объем инвестиций на </t>
    </r>
    <r>
      <rPr>
        <b/>
        <sz val="16"/>
        <rFont val="Times New Roman"/>
        <family val="1"/>
      </rPr>
      <t>2024 год</t>
    </r>
  </si>
  <si>
    <t xml:space="preserve">Строительство линии наружного освещения и пешеходного тротуара в районе МБУ ДО "ЦЭКиТ" </t>
  </si>
  <si>
    <t>Объекты благоустройства</t>
  </si>
  <si>
    <t>0503</t>
  </si>
  <si>
    <t>1010089030</t>
  </si>
  <si>
    <t>1003</t>
  </si>
  <si>
    <t>1250075870</t>
  </si>
  <si>
    <t>Объекты социального обеспечения населения</t>
  </si>
  <si>
    <t>ЗАТО г. Зеленогорск</t>
  </si>
  <si>
    <t>10100S6730</t>
  </si>
  <si>
    <r>
      <t xml:space="preserve">Объем инвестиций на </t>
    </r>
    <r>
      <rPr>
        <b/>
        <sz val="16"/>
        <rFont val="Times New Roman"/>
        <family val="1"/>
      </rPr>
      <t>2025 год</t>
    </r>
  </si>
  <si>
    <t xml:space="preserve">Объем бюджетных инвестиций в форме капитальных вложений в объекты недвижимого имущества муниципальной собственности  на 2024 год и плановый период 2025-2026 годов    </t>
  </si>
  <si>
    <r>
      <t xml:space="preserve">Объем инвестиций на </t>
    </r>
    <r>
      <rPr>
        <b/>
        <sz val="16"/>
        <rFont val="Times New Roman"/>
        <family val="1"/>
      </rPr>
      <t>2026 год</t>
    </r>
  </si>
  <si>
    <t>1010089060</t>
  </si>
  <si>
    <t>Наименование объектов недвижимого имущества</t>
  </si>
  <si>
    <t>к решению Совета депутатов</t>
  </si>
  <si>
    <t>от 14.12.2023  № 7-25р</t>
  </si>
  <si>
    <t>0801</t>
  </si>
  <si>
    <t>1010089040</t>
  </si>
  <si>
    <t>12500R0820</t>
  </si>
  <si>
    <t>Объекты культуры</t>
  </si>
  <si>
    <t xml:space="preserve">Строительство сети водоотведения (самотечная канализация) МБУ "Зоопарк" </t>
  </si>
  <si>
    <t xml:space="preserve"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</t>
  </si>
  <si>
    <t>4.</t>
  </si>
  <si>
    <t>4.1.</t>
  </si>
  <si>
    <t>4.2.</t>
  </si>
  <si>
    <t>Разработка проектно-сметной документации для завершения строительства объекта "Строительство универсального спортивного зала с искусственным льдом"</t>
  </si>
  <si>
    <t>от 27.02.2024    № 10-38р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</si>
</sst>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49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b/>
      <sz val="18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4.5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top"/>
    </xf>
    <xf numFmtId="0" fontId="9" fillId="33" borderId="10" xfId="53" applyFont="1" applyFill="1" applyBorder="1" applyAlignment="1">
      <alignment horizontal="left" vertical="top" wrapText="1"/>
      <protection/>
    </xf>
    <xf numFmtId="0" fontId="10" fillId="33" borderId="10" xfId="53" applyFont="1" applyFill="1" applyBorder="1" applyAlignment="1">
      <alignment horizontal="left" vertical="top" wrapText="1"/>
      <protection/>
    </xf>
    <xf numFmtId="0" fontId="4" fillId="0" borderId="12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" fontId="48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49" fontId="4" fillId="0" borderId="10" xfId="0" applyNumberFormat="1" applyFont="1" applyBorder="1" applyAlignment="1">
      <alignment horizontal="center" vertical="center"/>
    </xf>
    <xf numFmtId="0" fontId="9" fillId="0" borderId="10" xfId="53" applyFont="1" applyFill="1" applyBorder="1" applyAlignment="1">
      <alignment vertical="top" wrapText="1"/>
      <protection/>
    </xf>
    <xf numFmtId="4" fontId="3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top"/>
    </xf>
    <xf numFmtId="4" fontId="3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186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/>
    </xf>
    <xf numFmtId="186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center" vertical="top"/>
    </xf>
    <xf numFmtId="186" fontId="3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 wrapText="1"/>
    </xf>
    <xf numFmtId="186" fontId="3" fillId="0" borderId="0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83" fontId="4" fillId="0" borderId="0" xfId="0" applyNumberFormat="1" applyFont="1" applyFill="1" applyBorder="1" applyAlignment="1">
      <alignment horizontal="center" vertical="center"/>
    </xf>
    <xf numFmtId="186" fontId="11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4" fillId="0" borderId="10" xfId="0" applyFont="1" applyBorder="1" applyAlignment="1">
      <alignment horizontal="center" vertical="top"/>
    </xf>
    <xf numFmtId="0" fontId="4" fillId="34" borderId="12" xfId="0" applyFont="1" applyFill="1" applyBorder="1" applyAlignment="1">
      <alignment horizontal="left" vertical="top" wrapText="1"/>
    </xf>
    <xf numFmtId="0" fontId="9" fillId="34" borderId="10" xfId="53" applyFont="1" applyFill="1" applyBorder="1" applyAlignment="1">
      <alignment vertical="top" wrapText="1"/>
      <protection/>
    </xf>
    <xf numFmtId="0" fontId="12" fillId="34" borderId="10" xfId="53" applyFont="1" applyFill="1" applyBorder="1" applyAlignment="1">
      <alignment vertical="top" wrapText="1"/>
      <protection/>
    </xf>
    <xf numFmtId="0" fontId="3" fillId="34" borderId="0" xfId="0" applyFont="1" applyFill="1" applyBorder="1" applyAlignment="1">
      <alignment horizontal="right"/>
    </xf>
    <xf numFmtId="0" fontId="9" fillId="0" borderId="13" xfId="53" applyFont="1" applyFill="1" applyBorder="1" applyAlignment="1">
      <alignment vertical="top" wrapText="1"/>
      <protection/>
    </xf>
    <xf numFmtId="0" fontId="0" fillId="0" borderId="14" xfId="0" applyBorder="1" applyAlignment="1">
      <alignment vertical="top" wrapText="1"/>
    </xf>
    <xf numFmtId="0" fontId="3" fillId="0" borderId="13" xfId="0" applyFont="1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3" fillId="0" borderId="13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right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right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3" fillId="34" borderId="0" xfId="0" applyFont="1" applyFill="1" applyBorder="1" applyAlignment="1">
      <alignment horizontal="right"/>
    </xf>
    <xf numFmtId="0" fontId="7" fillId="0" borderId="0" xfId="0" applyFont="1" applyBorder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tabSelected="1" view="pageLayout" zoomScaleNormal="75" zoomScaleSheetLayoutView="75" workbookViewId="0" topLeftCell="F1">
      <selection activeCell="L5" sqref="L5"/>
    </sheetView>
  </sheetViews>
  <sheetFormatPr defaultColWidth="9.140625" defaultRowHeight="12.75"/>
  <cols>
    <col min="1" max="1" width="6.57421875" style="0" customWidth="1"/>
    <col min="2" max="2" width="51.28125" style="0" customWidth="1"/>
    <col min="3" max="3" width="16.00390625" style="0" customWidth="1"/>
    <col min="4" max="4" width="17.140625" style="0" customWidth="1"/>
    <col min="5" max="5" width="21.57421875" style="0" customWidth="1"/>
    <col min="6" max="6" width="21.140625" style="0" customWidth="1"/>
    <col min="7" max="7" width="19.28125" style="0" customWidth="1"/>
    <col min="8" max="8" width="23.28125" style="0" customWidth="1"/>
    <col min="9" max="9" width="20.28125" style="0" customWidth="1"/>
    <col min="10" max="10" width="20.00390625" style="0" customWidth="1"/>
    <col min="11" max="11" width="18.421875" style="0" customWidth="1"/>
    <col min="12" max="12" width="21.8515625" style="0" customWidth="1"/>
    <col min="13" max="13" width="19.140625" style="0" customWidth="1"/>
    <col min="14" max="14" width="20.7109375" style="0" customWidth="1"/>
    <col min="15" max="15" width="20.421875" style="0" customWidth="1"/>
    <col min="16" max="16" width="19.421875" style="0" customWidth="1"/>
    <col min="17" max="17" width="15.00390625" style="0" customWidth="1"/>
    <col min="18" max="18" width="0.42578125" style="0" customWidth="1"/>
    <col min="19" max="19" width="9.140625" style="0" hidden="1" customWidth="1"/>
  </cols>
  <sheetData>
    <row r="1" spans="2:19" ht="32.25" customHeight="1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70" t="s">
        <v>24</v>
      </c>
      <c r="Q1" s="70"/>
      <c r="R1" s="70"/>
      <c r="S1" s="70"/>
    </row>
    <row r="2" spans="2:19" ht="20.25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70" t="s">
        <v>40</v>
      </c>
      <c r="P2" s="70"/>
      <c r="Q2" s="70"/>
      <c r="R2" s="55"/>
      <c r="S2" s="55"/>
    </row>
    <row r="3" spans="2:19" ht="20.25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70" t="s">
        <v>33</v>
      </c>
      <c r="Q3" s="70"/>
      <c r="R3" s="70"/>
      <c r="S3" s="70"/>
    </row>
    <row r="4" spans="2:19" ht="20.25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70" t="s">
        <v>52</v>
      </c>
      <c r="Q4" s="70"/>
      <c r="R4" s="70"/>
      <c r="S4" s="70"/>
    </row>
    <row r="5" spans="2:19" ht="12.75"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</row>
    <row r="6" spans="2:19" ht="12.75"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</row>
    <row r="7" spans="2:17" s="10" customFormat="1" ht="23.25" customHeight="1"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N7" s="62" t="s">
        <v>24</v>
      </c>
      <c r="O7" s="62"/>
      <c r="P7" s="62"/>
      <c r="Q7" s="62"/>
    </row>
    <row r="8" spans="2:17" s="10" customFormat="1" ht="20.25"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N8" s="62" t="s">
        <v>40</v>
      </c>
      <c r="O8" s="62"/>
      <c r="P8" s="62"/>
      <c r="Q8" s="62"/>
    </row>
    <row r="9" spans="2:17" s="10" customFormat="1" ht="20.25"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N9" s="62" t="s">
        <v>33</v>
      </c>
      <c r="O9" s="62"/>
      <c r="P9" s="62"/>
      <c r="Q9" s="62"/>
    </row>
    <row r="10" spans="2:17" s="10" customFormat="1" ht="20.25">
      <c r="B10" s="71"/>
      <c r="C10" s="71"/>
      <c r="D10" s="71"/>
      <c r="E10" s="71"/>
      <c r="F10" s="71"/>
      <c r="G10" s="50"/>
      <c r="H10" s="50"/>
      <c r="I10" s="50"/>
      <c r="J10" s="50"/>
      <c r="K10" s="50"/>
      <c r="L10" s="50"/>
      <c r="N10" s="62" t="s">
        <v>41</v>
      </c>
      <c r="O10" s="62"/>
      <c r="P10" s="62"/>
      <c r="Q10" s="62"/>
    </row>
    <row r="12" spans="1:17" ht="32.25" customHeight="1">
      <c r="A12" s="69" t="s">
        <v>36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</row>
    <row r="13" spans="1:17" ht="35.25" customHeight="1">
      <c r="A13" s="6"/>
      <c r="B13" s="4"/>
      <c r="C13" s="6"/>
      <c r="D13" s="6"/>
      <c r="E13" s="6"/>
      <c r="F13" s="6"/>
      <c r="G13" s="6"/>
      <c r="H13" s="7"/>
      <c r="I13" s="7"/>
      <c r="P13" s="66" t="s">
        <v>18</v>
      </c>
      <c r="Q13" s="66"/>
    </row>
    <row r="14" spans="1:17" ht="51" customHeight="1">
      <c r="A14" s="67" t="s">
        <v>0</v>
      </c>
      <c r="B14" s="67" t="s">
        <v>39</v>
      </c>
      <c r="C14" s="63" t="s">
        <v>1</v>
      </c>
      <c r="D14" s="64"/>
      <c r="E14" s="65"/>
      <c r="F14" s="60" t="s">
        <v>25</v>
      </c>
      <c r="G14" s="63" t="s">
        <v>4</v>
      </c>
      <c r="H14" s="64"/>
      <c r="I14" s="65"/>
      <c r="J14" s="60" t="s">
        <v>35</v>
      </c>
      <c r="K14" s="63" t="s">
        <v>4</v>
      </c>
      <c r="L14" s="64"/>
      <c r="M14" s="65"/>
      <c r="N14" s="60" t="s">
        <v>37</v>
      </c>
      <c r="O14" s="63" t="s">
        <v>4</v>
      </c>
      <c r="P14" s="64"/>
      <c r="Q14" s="65"/>
    </row>
    <row r="15" spans="1:17" ht="117.75" customHeight="1">
      <c r="A15" s="68"/>
      <c r="B15" s="68"/>
      <c r="C15" s="1" t="s">
        <v>19</v>
      </c>
      <c r="D15" s="1" t="s">
        <v>2</v>
      </c>
      <c r="E15" s="1" t="s">
        <v>3</v>
      </c>
      <c r="F15" s="61"/>
      <c r="G15" s="5" t="s">
        <v>6</v>
      </c>
      <c r="H15" s="5" t="s">
        <v>7</v>
      </c>
      <c r="I15" s="5" t="s">
        <v>8</v>
      </c>
      <c r="J15" s="61"/>
      <c r="K15" s="5" t="s">
        <v>6</v>
      </c>
      <c r="L15" s="5" t="s">
        <v>7</v>
      </c>
      <c r="M15" s="5" t="s">
        <v>8</v>
      </c>
      <c r="N15" s="61"/>
      <c r="O15" s="5" t="s">
        <v>6</v>
      </c>
      <c r="P15" s="5" t="s">
        <v>7</v>
      </c>
      <c r="Q15" s="5" t="s">
        <v>8</v>
      </c>
    </row>
    <row r="16" spans="1:17" ht="27" customHeight="1">
      <c r="A16" s="26" t="s">
        <v>5</v>
      </c>
      <c r="B16" s="15" t="s">
        <v>27</v>
      </c>
      <c r="C16" s="21" t="s">
        <v>28</v>
      </c>
      <c r="D16" s="21" t="s">
        <v>20</v>
      </c>
      <c r="E16" s="21" t="s">
        <v>21</v>
      </c>
      <c r="F16" s="24">
        <f aca="true" t="shared" si="0" ref="F16:F26">G16+H16+I16</f>
        <v>3522500</v>
      </c>
      <c r="G16" s="2">
        <f>G17</f>
        <v>0</v>
      </c>
      <c r="H16" s="2">
        <f>H17</f>
        <v>0</v>
      </c>
      <c r="I16" s="2">
        <f>I17</f>
        <v>3522500</v>
      </c>
      <c r="J16" s="24">
        <f aca="true" t="shared" si="1" ref="J16:J26">K16+L16+M16</f>
        <v>0</v>
      </c>
      <c r="K16" s="2">
        <f>K17</f>
        <v>0</v>
      </c>
      <c r="L16" s="2">
        <f>L17</f>
        <v>0</v>
      </c>
      <c r="M16" s="2">
        <f>M17</f>
        <v>0</v>
      </c>
      <c r="N16" s="2">
        <f>O16+P16+Q16</f>
        <v>0</v>
      </c>
      <c r="O16" s="2">
        <f>O17</f>
        <v>0</v>
      </c>
      <c r="P16" s="2">
        <f>P17</f>
        <v>0</v>
      </c>
      <c r="Q16" s="2">
        <f>Q17</f>
        <v>0</v>
      </c>
    </row>
    <row r="17" spans="1:17" ht="70.5" customHeight="1">
      <c r="A17" s="12" t="s">
        <v>12</v>
      </c>
      <c r="B17" s="22" t="s">
        <v>26</v>
      </c>
      <c r="C17" s="8" t="s">
        <v>28</v>
      </c>
      <c r="D17" s="9" t="s">
        <v>29</v>
      </c>
      <c r="E17" s="9" t="s">
        <v>11</v>
      </c>
      <c r="F17" s="23">
        <f t="shared" si="0"/>
        <v>3522500</v>
      </c>
      <c r="G17" s="27">
        <v>0</v>
      </c>
      <c r="H17" s="23">
        <v>0</v>
      </c>
      <c r="I17" s="27">
        <v>3522500</v>
      </c>
      <c r="J17" s="23">
        <f t="shared" si="1"/>
        <v>0</v>
      </c>
      <c r="K17" s="27">
        <v>0</v>
      </c>
      <c r="L17" s="23">
        <v>0</v>
      </c>
      <c r="M17" s="27">
        <v>0</v>
      </c>
      <c r="N17" s="23">
        <f>O17+P17+Q17</f>
        <v>0</v>
      </c>
      <c r="O17" s="27">
        <v>0</v>
      </c>
      <c r="P17" s="23">
        <v>0</v>
      </c>
      <c r="Q17" s="27">
        <v>0</v>
      </c>
    </row>
    <row r="18" spans="1:17" ht="46.5" customHeight="1">
      <c r="A18" s="51" t="s">
        <v>15</v>
      </c>
      <c r="B18" s="52" t="s">
        <v>45</v>
      </c>
      <c r="C18" s="21" t="s">
        <v>42</v>
      </c>
      <c r="D18" s="21" t="s">
        <v>20</v>
      </c>
      <c r="E18" s="21" t="s">
        <v>21</v>
      </c>
      <c r="F18" s="24">
        <f>G18+H18+I18</f>
        <v>3579360.72</v>
      </c>
      <c r="G18" s="2">
        <f>G19</f>
        <v>0</v>
      </c>
      <c r="H18" s="2">
        <f>H19</f>
        <v>0</v>
      </c>
      <c r="I18" s="2">
        <f>I19</f>
        <v>3579360.72</v>
      </c>
      <c r="J18" s="24">
        <f>K18+L18+M18</f>
        <v>0</v>
      </c>
      <c r="K18" s="2">
        <f>K19</f>
        <v>0</v>
      </c>
      <c r="L18" s="2">
        <f>L19</f>
        <v>0</v>
      </c>
      <c r="M18" s="2">
        <f>M19</f>
        <v>0</v>
      </c>
      <c r="N18" s="2">
        <f>O18+P18+Q18</f>
        <v>0</v>
      </c>
      <c r="O18" s="2">
        <f>O19</f>
        <v>0</v>
      </c>
      <c r="P18" s="2">
        <f>P19</f>
        <v>0</v>
      </c>
      <c r="Q18" s="2">
        <f>Q19</f>
        <v>0</v>
      </c>
    </row>
    <row r="19" spans="1:17" ht="70.5" customHeight="1">
      <c r="A19" s="12" t="s">
        <v>16</v>
      </c>
      <c r="B19" s="53" t="s">
        <v>46</v>
      </c>
      <c r="C19" s="8" t="s">
        <v>42</v>
      </c>
      <c r="D19" s="9" t="s">
        <v>43</v>
      </c>
      <c r="E19" s="9" t="s">
        <v>11</v>
      </c>
      <c r="F19" s="23">
        <f>G19+H19+I19</f>
        <v>3579360.72</v>
      </c>
      <c r="G19" s="27">
        <v>0</v>
      </c>
      <c r="H19" s="23">
        <v>0</v>
      </c>
      <c r="I19" s="27">
        <v>3579360.72</v>
      </c>
      <c r="J19" s="23">
        <f>K19+L19+M19</f>
        <v>0</v>
      </c>
      <c r="K19" s="27">
        <v>0</v>
      </c>
      <c r="L19" s="23">
        <v>0</v>
      </c>
      <c r="M19" s="27">
        <v>0</v>
      </c>
      <c r="N19" s="23">
        <f>O19+P19+Q19</f>
        <v>0</v>
      </c>
      <c r="O19" s="27">
        <v>0</v>
      </c>
      <c r="P19" s="23">
        <v>0</v>
      </c>
      <c r="Q19" s="27">
        <v>0</v>
      </c>
    </row>
    <row r="20" spans="1:17" ht="45" customHeight="1">
      <c r="A20" s="26" t="s">
        <v>22</v>
      </c>
      <c r="B20" s="54" t="s">
        <v>32</v>
      </c>
      <c r="C20" s="3">
        <v>1003</v>
      </c>
      <c r="D20" s="21" t="s">
        <v>20</v>
      </c>
      <c r="E20" s="21" t="s">
        <v>21</v>
      </c>
      <c r="F20" s="24">
        <f>F21+F22</f>
        <v>23578752.58</v>
      </c>
      <c r="G20" s="24">
        <f aca="true" t="shared" si="2" ref="G20:Q20">G21+G22</f>
        <v>11718639.47</v>
      </c>
      <c r="H20" s="24">
        <f t="shared" si="2"/>
        <v>11860113.11</v>
      </c>
      <c r="I20" s="24">
        <f t="shared" si="2"/>
        <v>0</v>
      </c>
      <c r="J20" s="24">
        <f t="shared" si="2"/>
        <v>11744634.82</v>
      </c>
      <c r="K20" s="24">
        <f t="shared" si="2"/>
        <v>3241519.21</v>
      </c>
      <c r="L20" s="24">
        <f t="shared" si="2"/>
        <v>8503115.61</v>
      </c>
      <c r="M20" s="24">
        <f t="shared" si="2"/>
        <v>0</v>
      </c>
      <c r="N20" s="24">
        <f t="shared" si="2"/>
        <v>4474146.600000001</v>
      </c>
      <c r="O20" s="24">
        <f t="shared" si="2"/>
        <v>2639746.49</v>
      </c>
      <c r="P20" s="24">
        <f t="shared" si="2"/>
        <v>1834400.11</v>
      </c>
      <c r="Q20" s="24">
        <f t="shared" si="2"/>
        <v>0</v>
      </c>
    </row>
    <row r="21" spans="1:17" ht="92.25" customHeight="1">
      <c r="A21" s="58" t="s">
        <v>23</v>
      </c>
      <c r="B21" s="56" t="s">
        <v>47</v>
      </c>
      <c r="C21" s="8" t="s">
        <v>30</v>
      </c>
      <c r="D21" s="9" t="s">
        <v>31</v>
      </c>
      <c r="E21" s="9" t="s">
        <v>17</v>
      </c>
      <c r="F21" s="23">
        <f t="shared" si="0"/>
        <v>7073625.77</v>
      </c>
      <c r="G21" s="27">
        <v>0</v>
      </c>
      <c r="H21" s="27">
        <v>7073625.77</v>
      </c>
      <c r="I21" s="27">
        <v>0</v>
      </c>
      <c r="J21" s="23">
        <f t="shared" si="1"/>
        <v>7046780.89</v>
      </c>
      <c r="K21" s="27">
        <v>0</v>
      </c>
      <c r="L21" s="27">
        <v>7046780.89</v>
      </c>
      <c r="M21" s="27">
        <v>0</v>
      </c>
      <c r="N21" s="23">
        <f>O21+P21+Q21</f>
        <v>0</v>
      </c>
      <c r="O21" s="27">
        <v>0</v>
      </c>
      <c r="P21" s="27">
        <v>0</v>
      </c>
      <c r="Q21" s="27">
        <v>0</v>
      </c>
    </row>
    <row r="22" spans="1:17" ht="136.5" customHeight="1">
      <c r="A22" s="59"/>
      <c r="B22" s="57"/>
      <c r="C22" s="8" t="s">
        <v>30</v>
      </c>
      <c r="D22" s="9" t="s">
        <v>44</v>
      </c>
      <c r="E22" s="9" t="s">
        <v>17</v>
      </c>
      <c r="F22" s="23">
        <f>G22+H22+I22</f>
        <v>16505126.81</v>
      </c>
      <c r="G22" s="27">
        <v>11718639.47</v>
      </c>
      <c r="H22" s="27">
        <v>4786487.34</v>
      </c>
      <c r="I22" s="27">
        <v>0</v>
      </c>
      <c r="J22" s="23">
        <f>K22+L22+M22</f>
        <v>4697853.93</v>
      </c>
      <c r="K22" s="27">
        <v>3241519.21</v>
      </c>
      <c r="L22" s="27">
        <v>1456334.72</v>
      </c>
      <c r="M22" s="27">
        <v>0</v>
      </c>
      <c r="N22" s="23">
        <f>O22+P22+Q22</f>
        <v>4474146.600000001</v>
      </c>
      <c r="O22" s="27">
        <v>2639746.49</v>
      </c>
      <c r="P22" s="27">
        <v>1834400.11</v>
      </c>
      <c r="Q22" s="27">
        <v>0</v>
      </c>
    </row>
    <row r="23" spans="1:17" ht="51" customHeight="1">
      <c r="A23" s="26" t="s">
        <v>48</v>
      </c>
      <c r="B23" s="25" t="s">
        <v>10</v>
      </c>
      <c r="C23" s="3">
        <v>1101</v>
      </c>
      <c r="D23" s="21" t="s">
        <v>20</v>
      </c>
      <c r="E23" s="21" t="s">
        <v>21</v>
      </c>
      <c r="F23" s="24">
        <f>F24+F25</f>
        <v>176618000</v>
      </c>
      <c r="G23" s="24">
        <f aca="true" t="shared" si="3" ref="G23:Q23">G24+G25</f>
        <v>0</v>
      </c>
      <c r="H23" s="24">
        <f t="shared" si="3"/>
        <v>109182000</v>
      </c>
      <c r="I23" s="24">
        <f t="shared" si="3"/>
        <v>67436000</v>
      </c>
      <c r="J23" s="24">
        <f t="shared" si="3"/>
        <v>0</v>
      </c>
      <c r="K23" s="24">
        <f t="shared" si="3"/>
        <v>0</v>
      </c>
      <c r="L23" s="24">
        <f t="shared" si="3"/>
        <v>0</v>
      </c>
      <c r="M23" s="24">
        <f t="shared" si="3"/>
        <v>0</v>
      </c>
      <c r="N23" s="24">
        <f t="shared" si="3"/>
        <v>0</v>
      </c>
      <c r="O23" s="24">
        <f t="shared" si="3"/>
        <v>0</v>
      </c>
      <c r="P23" s="24">
        <f t="shared" si="3"/>
        <v>0</v>
      </c>
      <c r="Q23" s="24">
        <f t="shared" si="3"/>
        <v>0</v>
      </c>
    </row>
    <row r="24" spans="1:17" ht="69.75" customHeight="1">
      <c r="A24" s="12" t="s">
        <v>49</v>
      </c>
      <c r="B24" s="13" t="s">
        <v>14</v>
      </c>
      <c r="C24" s="8" t="s">
        <v>9</v>
      </c>
      <c r="D24" s="9" t="s">
        <v>34</v>
      </c>
      <c r="E24" s="9" t="s">
        <v>11</v>
      </c>
      <c r="F24" s="23">
        <f t="shared" si="0"/>
        <v>166618000</v>
      </c>
      <c r="G24" s="27">
        <v>0</v>
      </c>
      <c r="H24" s="27">
        <v>109182000</v>
      </c>
      <c r="I24" s="27">
        <v>57436000</v>
      </c>
      <c r="J24" s="23">
        <f t="shared" si="1"/>
        <v>0</v>
      </c>
      <c r="K24" s="27">
        <v>0</v>
      </c>
      <c r="L24" s="27">
        <v>0</v>
      </c>
      <c r="M24" s="27">
        <v>0</v>
      </c>
      <c r="N24" s="23">
        <f>O24+P24+Q24</f>
        <v>0</v>
      </c>
      <c r="O24" s="27">
        <v>0</v>
      </c>
      <c r="P24" s="27">
        <v>0</v>
      </c>
      <c r="Q24" s="27">
        <v>0</v>
      </c>
    </row>
    <row r="25" spans="1:17" ht="103.5" customHeight="1">
      <c r="A25" s="12" t="s">
        <v>50</v>
      </c>
      <c r="B25" s="13" t="s">
        <v>51</v>
      </c>
      <c r="C25" s="8" t="s">
        <v>9</v>
      </c>
      <c r="D25" s="9" t="s">
        <v>38</v>
      </c>
      <c r="E25" s="9" t="s">
        <v>11</v>
      </c>
      <c r="F25" s="23">
        <f t="shared" si="0"/>
        <v>10000000</v>
      </c>
      <c r="G25" s="27">
        <v>0</v>
      </c>
      <c r="H25" s="27">
        <v>0</v>
      </c>
      <c r="I25" s="27">
        <v>10000000</v>
      </c>
      <c r="J25" s="23">
        <f t="shared" si="1"/>
        <v>0</v>
      </c>
      <c r="K25" s="27">
        <v>0</v>
      </c>
      <c r="L25" s="27">
        <v>0</v>
      </c>
      <c r="M25" s="27">
        <v>0</v>
      </c>
      <c r="N25" s="23">
        <f>O25+P25+Q25</f>
        <v>0</v>
      </c>
      <c r="O25" s="27">
        <v>0</v>
      </c>
      <c r="P25" s="27">
        <v>0</v>
      </c>
      <c r="Q25" s="27">
        <v>0</v>
      </c>
    </row>
    <row r="26" spans="1:17" ht="26.25" customHeight="1">
      <c r="A26" s="12"/>
      <c r="B26" s="14" t="s">
        <v>13</v>
      </c>
      <c r="C26" s="8"/>
      <c r="D26" s="9"/>
      <c r="E26" s="9"/>
      <c r="F26" s="24">
        <f t="shared" si="0"/>
        <v>207298613.3</v>
      </c>
      <c r="G26" s="2">
        <f>G16+G20+G23+G18</f>
        <v>11718639.47</v>
      </c>
      <c r="H26" s="2">
        <f>H16+H20+H23+H18</f>
        <v>121042113.11</v>
      </c>
      <c r="I26" s="2">
        <f>I16+I20+I23+I18</f>
        <v>74537860.72</v>
      </c>
      <c r="J26" s="24">
        <f t="shared" si="1"/>
        <v>11744634.82</v>
      </c>
      <c r="K26" s="2">
        <f>K16+K20+K23+K18</f>
        <v>3241519.21</v>
      </c>
      <c r="L26" s="2">
        <f>L16+L20+L23+L18</f>
        <v>8503115.61</v>
      </c>
      <c r="M26" s="2">
        <f>M16+M20+M23+M18</f>
        <v>0</v>
      </c>
      <c r="N26" s="24">
        <f>O26+P26+Q26</f>
        <v>4474146.600000001</v>
      </c>
      <c r="O26" s="2">
        <f>O16+O20+O23+O18</f>
        <v>2639746.49</v>
      </c>
      <c r="P26" s="2">
        <f>P16+P20+P23+P18</f>
        <v>1834400.11</v>
      </c>
      <c r="Q26" s="2">
        <f>Q16+Q20+Q23+Q18</f>
        <v>0</v>
      </c>
    </row>
    <row r="27" spans="6:17" ht="24" customHeight="1"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38.25" customHeight="1">
      <c r="A28" s="28"/>
      <c r="B28" s="29"/>
      <c r="C28" s="28"/>
      <c r="D28" s="28"/>
      <c r="E28" s="28"/>
      <c r="F28" s="30"/>
      <c r="G28" s="30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77.25" customHeight="1">
      <c r="A29" s="31"/>
      <c r="B29" s="32"/>
      <c r="C29" s="32"/>
      <c r="D29" s="32"/>
      <c r="E29" s="16"/>
      <c r="F29" s="16"/>
      <c r="G29" s="16"/>
      <c r="H29" s="16"/>
      <c r="I29" s="11"/>
      <c r="J29" s="11"/>
      <c r="K29" s="19"/>
      <c r="L29" s="20"/>
      <c r="M29" s="20"/>
      <c r="N29" s="20"/>
      <c r="O29" s="11"/>
      <c r="P29" s="11"/>
      <c r="Q29" s="11"/>
    </row>
    <row r="30" spans="1:17" ht="63" customHeight="1">
      <c r="A30" s="33"/>
      <c r="B30" s="34"/>
      <c r="C30" s="35"/>
      <c r="D30" s="35"/>
      <c r="E30" s="36"/>
      <c r="F30" s="36"/>
      <c r="G30" s="36"/>
      <c r="H30" s="18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27" customHeight="1">
      <c r="A31" s="37"/>
      <c r="B31" s="38"/>
      <c r="C31" s="39"/>
      <c r="D31" s="39"/>
      <c r="E31" s="40"/>
      <c r="F31" s="40"/>
      <c r="G31" s="40"/>
      <c r="H31" s="18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84" customHeight="1">
      <c r="A32" s="33"/>
      <c r="B32" s="34"/>
      <c r="C32" s="35"/>
      <c r="D32" s="35"/>
      <c r="E32" s="36"/>
      <c r="F32" s="36"/>
      <c r="G32" s="36"/>
      <c r="H32" s="17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24" customHeight="1">
      <c r="A33" s="33"/>
      <c r="B33" s="41"/>
      <c r="C33" s="42"/>
      <c r="D33" s="42"/>
      <c r="E33" s="43"/>
      <c r="F33" s="43"/>
      <c r="G33" s="43"/>
      <c r="H33" s="17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27" customHeight="1">
      <c r="A34" s="33"/>
      <c r="B34" s="41"/>
      <c r="C34" s="42"/>
      <c r="D34" s="42"/>
      <c r="E34" s="43"/>
      <c r="F34" s="43"/>
      <c r="G34" s="43"/>
      <c r="H34" s="18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8.75" customHeight="1">
      <c r="A35" s="37"/>
      <c r="B35" s="38"/>
      <c r="C35" s="44"/>
      <c r="D35" s="44"/>
      <c r="E35" s="45"/>
      <c r="F35" s="40"/>
      <c r="G35" s="40"/>
      <c r="H35" s="18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20.25">
      <c r="A36" s="46"/>
      <c r="B36" s="47"/>
      <c r="C36" s="48"/>
      <c r="D36" s="48"/>
      <c r="E36" s="49"/>
      <c r="F36" s="49"/>
      <c r="G36" s="49"/>
      <c r="H36" s="17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28"/>
      <c r="B37" s="28"/>
      <c r="C37" s="28"/>
      <c r="D37" s="28"/>
      <c r="E37" s="28"/>
      <c r="F37" s="30"/>
      <c r="G37" s="30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7" ht="12.75">
      <c r="A38" s="28"/>
      <c r="B38" s="28"/>
      <c r="C38" s="28"/>
      <c r="D38" s="28"/>
      <c r="E38" s="28"/>
      <c r="F38" s="28"/>
      <c r="G38" s="28"/>
    </row>
  </sheetData>
  <sheetProtection/>
  <mergeCells count="22">
    <mergeCell ref="K14:M14"/>
    <mergeCell ref="N9:Q9"/>
    <mergeCell ref="B10:F10"/>
    <mergeCell ref="J14:J15"/>
    <mergeCell ref="N14:N15"/>
    <mergeCell ref="G14:I14"/>
    <mergeCell ref="P1:S1"/>
    <mergeCell ref="P3:S3"/>
    <mergeCell ref="P4:S4"/>
    <mergeCell ref="N7:Q7"/>
    <mergeCell ref="N8:Q8"/>
    <mergeCell ref="O2:Q2"/>
    <mergeCell ref="B21:B22"/>
    <mergeCell ref="A21:A22"/>
    <mergeCell ref="F14:F15"/>
    <mergeCell ref="N10:Q10"/>
    <mergeCell ref="O14:Q14"/>
    <mergeCell ref="P13:Q13"/>
    <mergeCell ref="A14:A15"/>
    <mergeCell ref="B14:B15"/>
    <mergeCell ref="C14:E14"/>
    <mergeCell ref="A12:Q12"/>
  </mergeCells>
  <printOptions horizontalCentered="1"/>
  <pageMargins left="0.3937007874015748" right="0.3937007874015748" top="0.5905511811023623" bottom="0.7874015748031497" header="0.5118110236220472" footer="0.5118110236220472"/>
  <pageSetup firstPageNumber="53" useFirstPageNumber="1" horizontalDpi="600" verticalDpi="600" orientation="landscape" paperSize="9" scale="38" r:id="rId1"/>
  <headerFooter scaleWithDoc="0" alignWithMargins="0">
    <oddFooter>&amp;R&amp;P</oddFooter>
  </headerFooter>
  <rowBreaks count="1" manualBreakCount="1">
    <brk id="2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Казимирова Юлия Юрьевна</cp:lastModifiedBy>
  <cp:lastPrinted>2024-02-12T03:16:37Z</cp:lastPrinted>
  <dcterms:created xsi:type="dcterms:W3CDTF">1996-10-08T23:32:33Z</dcterms:created>
  <dcterms:modified xsi:type="dcterms:W3CDTF">2024-02-27T02:16:11Z</dcterms:modified>
  <cp:category/>
  <cp:version/>
  <cp:contentType/>
  <cp:contentStatus/>
</cp:coreProperties>
</file>