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2815" windowHeight="9435" activeTab="0"/>
  </bookViews>
  <sheets>
    <sheet name="Лист1" sheetId="1" r:id="rId1"/>
  </sheets>
  <definedNames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<sst xmlns="http://schemas.openxmlformats.org/spreadsheetml/2006/main" count="155" uniqueCount="110">
  <si>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</si>
  <si>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</si>
  <si>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</si>
  <si>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</si>
  <si>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Всего расходов: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</si>
  <si>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</si>
  <si>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</si>
  <si>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</si>
  <si>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</si>
  <si>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</si>
  <si>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</si>
  <si>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</si>
  <si>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</si>
  <si>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1.1.</t>
  </si>
  <si>
    <t>2.1.</t>
  </si>
  <si>
    <t>Раздел, подраздел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</si>
  <si>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</si>
  <si>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</si>
  <si>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</si>
  <si>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</si>
  <si>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(рублей)</t>
  </si>
  <si>
    <t>0000000000</t>
  </si>
  <si>
    <t>Приложение № 7</t>
  </si>
  <si>
    <t>04100S5630</t>
  </si>
  <si>
    <r>
      <t xml:space="preserve">Объем бюджетных ассигнований на  </t>
    </r>
    <r>
      <rPr>
        <b/>
        <sz val="22"/>
        <rFont val="Times New Roman"/>
        <family val="1"/>
      </rPr>
      <t>2024 год</t>
    </r>
  </si>
  <si>
    <t>Капитальный ремонт объектов по общегосударственным вопросам</t>
  </si>
  <si>
    <t>3.</t>
  </si>
  <si>
    <t>0113</t>
  </si>
  <si>
    <t xml:space="preserve"> Капитальный ремонт здания военного комиссариата города Зеленогорска  </t>
  </si>
  <si>
    <t>1020089310</t>
  </si>
  <si>
    <t>1020089320</t>
  </si>
  <si>
    <t>Капитальный ремонт объектов по защите населения и территории от чрезвычайных ситуаций природного и техногенного характера</t>
  </si>
  <si>
    <t>0310</t>
  </si>
  <si>
    <t>Капитальный ремонт гидротехнических сооружений</t>
  </si>
  <si>
    <t>04200S4970</t>
  </si>
  <si>
    <t>3.1.</t>
  </si>
  <si>
    <t>4.</t>
  </si>
  <si>
    <t>4.1.</t>
  </si>
  <si>
    <t>Капитальный ремонт объектов коммунального хозяйства</t>
  </si>
  <si>
    <t>0502</t>
  </si>
  <si>
    <t>10200S5710</t>
  </si>
  <si>
    <t>ЗАТО г. Зеленогорск</t>
  </si>
  <si>
    <t>5.</t>
  </si>
  <si>
    <t>5.1.</t>
  </si>
  <si>
    <t>1020089340</t>
  </si>
  <si>
    <t>Капитальный ремонт объектов молодежной политики</t>
  </si>
  <si>
    <t>0707</t>
  </si>
  <si>
    <t>Расходы, направленные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</t>
  </si>
  <si>
    <t>0410075530</t>
  </si>
  <si>
    <t>7.</t>
  </si>
  <si>
    <t>7.1.</t>
  </si>
  <si>
    <t>7.2.</t>
  </si>
  <si>
    <t>Расходы, направленные на сохранение и развитие материально-технической базы муниципальных загородных оздоровительных лагерей (капитальный ремонт помещения гардероба в здании МБУ ДО "ЦЭКиТ")</t>
  </si>
  <si>
    <t>1020075530</t>
  </si>
  <si>
    <t>Капитальный ремонт объектов физической культуры</t>
  </si>
  <si>
    <t>1101</t>
  </si>
  <si>
    <t>0410081170</t>
  </si>
  <si>
    <t>8.2.</t>
  </si>
  <si>
    <t>0410081270</t>
  </si>
  <si>
    <t>8.3.</t>
  </si>
  <si>
    <t>0410081280</t>
  </si>
  <si>
    <t>8.4.</t>
  </si>
  <si>
    <t>10200S4370</t>
  </si>
  <si>
    <t>0410077440</t>
  </si>
  <si>
    <t>8.5.</t>
  </si>
  <si>
    <t>Капитальный ремонт кровли нежилого помещения МБУ СШОР "Старт", расположенного по адресу: ул. Гагарина, д. 54, пом. 5</t>
  </si>
  <si>
    <t>9.</t>
  </si>
  <si>
    <t>Капитальный ремонт объектов массового спорта</t>
  </si>
  <si>
    <t>9.1.</t>
  </si>
  <si>
    <t>1102</t>
  </si>
  <si>
    <t>Капитальный ремонт по расширению проёмов и замене дверных блоков в техническом здании, расположенном по адресу: ул. Гагарина, д. 6/1 (МБУ "Спортивный комплекс")</t>
  </si>
  <si>
    <t>Капитальный ремонт пожарного водопровода в здании гаража, расположенного по адресу: ул. Мира, д. 56/2  (МБУ СШОР "Олимп")</t>
  </si>
  <si>
    <t>Капитальный ремонт устройства эвакуационного выхода из здания для занятий по пожарной подготовке МБУ СШ "Юность" (д/с "Факел"), расположенном по адресу: ул. Майское шоссе, д. 12А</t>
  </si>
  <si>
    <t>Замена оконных блоков в здании для занятий по пожарной подготовке МБУ  СШ "Юность" (д/с "Факел"), расположенном по адресу: ул. Майское шоссе, д. 12А</t>
  </si>
  <si>
    <t>1020084370</t>
  </si>
  <si>
    <t>Капитальный ремонт объектов дополнительного образования детей</t>
  </si>
  <si>
    <t xml:space="preserve">Объем бюджетных ассигнований, направляемых на капитальные ремонты, на 2023 год и плановый период 2024 - 2025 годов </t>
  </si>
  <si>
    <r>
      <t xml:space="preserve">Объем бюджетных ассигнований на   </t>
    </r>
    <r>
      <rPr>
        <b/>
        <sz val="22"/>
        <rFont val="Times New Roman"/>
        <family val="1"/>
      </rPr>
      <t>2023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</si>
  <si>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2025 год</t>
    </r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</si>
  <si>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</t>
  </si>
  <si>
    <t>0701</t>
  </si>
  <si>
    <t>10200S8400</t>
  </si>
  <si>
    <t>Капитальный ремонт здания МБДОУ д/с № 29</t>
  </si>
  <si>
    <t>Капитальный ремонт объектов дошкольного образования</t>
  </si>
  <si>
    <t>Проведение проверки достоверности определения сметной стоимости объекта капитального ремонта здания МБОУ "СОШ № 167"</t>
  </si>
  <si>
    <t>4.2.</t>
  </si>
  <si>
    <t>4.3.</t>
  </si>
  <si>
    <t xml:space="preserve">Приведение зданий и сооружений общеобразовательных организаций в соответствие с требованиями законодательства </t>
  </si>
  <si>
    <t>Проведение мероприятий по обеспечению антитеррористической защищенности объектов образования</t>
  </si>
  <si>
    <t>14200S5590</t>
  </si>
  <si>
    <t>0709</t>
  </si>
  <si>
    <t>10200S5530</t>
  </si>
  <si>
    <t>6.</t>
  </si>
  <si>
    <t>6.1.</t>
  </si>
  <si>
    <t>04100S4370</t>
  </si>
  <si>
    <t>к решению Совета депутатов</t>
  </si>
  <si>
    <t>6.2.</t>
  </si>
  <si>
    <t>Разработка проектно-сметной документации на проведение капитального ремонта кровли детской спортивной школы борьбы, расположенной по адресу: ул. Первомайская, д.10</t>
  </si>
  <si>
    <t>0230080650</t>
  </si>
  <si>
    <t>Капитальный ремонт тротуара на территории МБУ ДО "ЦЭКиТ"</t>
  </si>
  <si>
    <t>Капитальный ремонт водопроводной сети: на участках от 2ВК-4 до 2ВК-5; от 1ВК-4 до 1ВК-5; замена запорной арматуры в камере 1ВК-8</t>
  </si>
  <si>
    <t>4.4.</t>
  </si>
  <si>
    <t>Капитальный ремонт трубопровода холодной воды, расположенного на территории МБОУ "СОШ № 167"</t>
  </si>
  <si>
    <t>1020089270</t>
  </si>
  <si>
    <t>6.3.</t>
  </si>
  <si>
    <t>1020089030</t>
  </si>
  <si>
    <t>от  ____________ № _____</t>
  </si>
  <si>
    <t>от 19.12.2022  № 44-214р</t>
  </si>
  <si>
    <t>Капитальный ремонт в здании по пожарной подготовке, расположенном по адресу ул. Майское шоссе, д.12А</t>
  </si>
  <si>
    <t>Капитальный ремонт кровли нежилого помещения МБУ СШОР "Старт"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</si>
</sst>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Border="1" applyAlignment="1">
      <alignment horizontal="center" vertical="center" textRotation="90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4" fontId="5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4" fontId="5" fillId="0" borderId="12" xfId="0" applyNumberFormat="1" applyFont="1" applyBorder="1" applyAlignment="1">
      <alignment horizontal="right" vertical="center" wrapText="1"/>
    </xf>
    <xf numFmtId="16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6" fillId="33" borderId="13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 horizontal="left" vertical="center"/>
    </xf>
    <xf numFmtId="16" fontId="6" fillId="33" borderId="13" xfId="0" applyNumberFormat="1" applyFont="1" applyFill="1" applyBorder="1" applyAlignment="1">
      <alignment horizontal="center" vertical="top"/>
    </xf>
    <xf numFmtId="16" fontId="6" fillId="33" borderId="13" xfId="0" applyNumberFormat="1" applyFont="1" applyFill="1" applyBorder="1" applyAlignment="1">
      <alignment horizontal="left" vertical="top"/>
    </xf>
    <xf numFmtId="16" fontId="6" fillId="33" borderId="15" xfId="0" applyNumberFormat="1" applyFont="1" applyFill="1" applyBorder="1" applyAlignment="1">
      <alignment horizontal="center" vertical="top"/>
    </xf>
    <xf numFmtId="181" fontId="6" fillId="0" borderId="12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8" fillId="33" borderId="0" xfId="0" applyFont="1" applyFill="1" applyAlignment="1">
      <alignment horizontal="right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16" fontId="6" fillId="0" borderId="15" xfId="0" applyNumberFormat="1" applyFont="1" applyBorder="1" applyAlignment="1">
      <alignment horizontal="center" vertical="top"/>
    </xf>
    <xf numFmtId="16" fontId="6" fillId="0" borderId="13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justify" vertical="top"/>
    </xf>
    <xf numFmtId="0" fontId="6" fillId="0" borderId="13" xfId="0" applyFont="1" applyBorder="1" applyAlignment="1">
      <alignment horizontal="justify" vertical="top"/>
    </xf>
    <xf numFmtId="0" fontId="5" fillId="0" borderId="12" xfId="0" applyFont="1" applyBorder="1" applyAlignment="1">
      <alignment horizontal="justify" vertical="top"/>
    </xf>
    <xf numFmtId="0" fontId="6" fillId="34" borderId="15" xfId="0" applyFont="1" applyFill="1" applyBorder="1" applyAlignment="1">
      <alignment horizontal="justify" vertical="top"/>
    </xf>
    <xf numFmtId="0" fontId="6" fillId="34" borderId="13" xfId="0" applyFont="1" applyFill="1" applyBorder="1" applyAlignment="1">
      <alignment horizontal="justify" vertical="top"/>
    </xf>
    <xf numFmtId="0" fontId="6" fillId="34" borderId="13" xfId="0" applyFont="1" applyFill="1" applyBorder="1" applyAlignment="1">
      <alignment horizontal="justify" vertical="top"/>
    </xf>
    <xf numFmtId="0" fontId="5" fillId="33" borderId="12" xfId="0" applyFont="1" applyFill="1" applyBorder="1" applyAlignment="1">
      <alignment horizontal="justify" vertical="top"/>
    </xf>
    <xf numFmtId="0" fontId="6" fillId="33" borderId="12" xfId="0" applyFont="1" applyFill="1" applyBorder="1" applyAlignment="1">
      <alignment horizontal="justify" vertical="top"/>
    </xf>
    <xf numFmtId="0" fontId="6" fillId="33" borderId="13" xfId="0" applyFont="1" applyFill="1" applyBorder="1" applyAlignment="1">
      <alignment horizontal="justify" vertical="top"/>
    </xf>
    <xf numFmtId="0" fontId="6" fillId="33" borderId="15" xfId="0" applyFont="1" applyFill="1" applyBorder="1" applyAlignment="1">
      <alignment horizontal="justify" vertical="top"/>
    </xf>
    <xf numFmtId="0" fontId="6" fillId="0" borderId="13" xfId="0" applyFont="1" applyFill="1" applyBorder="1" applyAlignment="1">
      <alignment horizontal="justify" vertical="top"/>
    </xf>
    <xf numFmtId="0" fontId="6" fillId="0" borderId="15" xfId="0" applyFont="1" applyFill="1" applyBorder="1" applyAlignment="1">
      <alignment horizontal="justify" vertical="top"/>
    </xf>
    <xf numFmtId="0" fontId="6" fillId="0" borderId="13" xfId="0" applyFont="1" applyFill="1" applyBorder="1" applyAlignment="1">
      <alignment horizontal="justify" vertical="top"/>
    </xf>
    <xf numFmtId="0" fontId="5" fillId="0" borderId="12" xfId="0" applyFont="1" applyFill="1" applyBorder="1" applyAlignment="1">
      <alignment horizontal="justify" vertical="top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view="pageBreakPreview" zoomScale="50" zoomScaleNormal="39" zoomScaleSheetLayoutView="50" zoomScalePageLayoutView="50" workbookViewId="0" topLeftCell="A26">
      <selection activeCell="B47" sqref="B47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  <col min="19" max="19" width="9.140625" style="0" hidden="1" customWidth="1"/>
  </cols>
  <sheetData>
    <row r="1" spans="1:17" ht="39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7" t="s">
        <v>22</v>
      </c>
      <c r="O1" s="57"/>
      <c r="P1" s="57"/>
      <c r="Q1" s="57"/>
    </row>
    <row r="2" spans="1:17" ht="30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57" t="s">
        <v>16</v>
      </c>
      <c r="O2" s="57"/>
      <c r="P2" s="57"/>
      <c r="Q2" s="57"/>
    </row>
    <row r="3" spans="1:17" ht="30.75">
      <c r="A3" s="14"/>
      <c r="B3" s="16"/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57" t="s">
        <v>41</v>
      </c>
      <c r="O3" s="57"/>
      <c r="P3" s="57"/>
      <c r="Q3" s="57"/>
    </row>
    <row r="4" spans="1:17" ht="30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58" t="s">
        <v>106</v>
      </c>
      <c r="O4" s="58"/>
      <c r="P4" s="58"/>
      <c r="Q4" s="58"/>
    </row>
    <row r="5" spans="1:17" ht="30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29"/>
      <c r="O5" s="29"/>
      <c r="P5" s="29"/>
      <c r="Q5" s="29"/>
    </row>
    <row r="6" spans="1:17" ht="30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52" t="s">
        <v>22</v>
      </c>
      <c r="O6" s="52"/>
      <c r="P6" s="52"/>
      <c r="Q6" s="52"/>
    </row>
    <row r="7" spans="1:17" ht="30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52" t="s">
        <v>95</v>
      </c>
      <c r="O7" s="52"/>
      <c r="P7" s="52"/>
      <c r="Q7" s="52"/>
    </row>
    <row r="8" spans="1:17" ht="30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2" t="s">
        <v>41</v>
      </c>
      <c r="O8" s="52"/>
      <c r="P8" s="52"/>
      <c r="Q8" s="52"/>
    </row>
    <row r="9" spans="1:17" ht="28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52" t="s">
        <v>107</v>
      </c>
      <c r="O9" s="52"/>
      <c r="P9" s="52"/>
      <c r="Q9" s="52"/>
    </row>
    <row r="10" spans="1:19" ht="105.75" customHeight="1">
      <c r="A10" s="43" t="s">
        <v>76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34"/>
      <c r="O10" s="34"/>
      <c r="P10" s="60"/>
      <c r="Q10" s="60"/>
      <c r="R10" s="60"/>
      <c r="S10" s="60"/>
    </row>
    <row r="11" spans="1:17" ht="30" customHeight="1">
      <c r="A11" s="66"/>
      <c r="B11" s="66"/>
      <c r="C11" s="66"/>
      <c r="D11" s="66"/>
      <c r="E11" s="66"/>
      <c r="F11" s="66"/>
      <c r="G11" s="66"/>
      <c r="H11" s="66"/>
      <c r="I11" s="66"/>
      <c r="J11" s="14"/>
      <c r="K11" s="14"/>
      <c r="L11" s="14"/>
      <c r="M11" s="14"/>
      <c r="N11" s="14"/>
      <c r="O11" s="14"/>
      <c r="P11" s="14"/>
      <c r="Q11" s="14"/>
    </row>
    <row r="12" spans="1:17" ht="45" customHeight="1">
      <c r="A12" s="1"/>
      <c r="B12" s="11"/>
      <c r="C12" s="1"/>
      <c r="D12" s="1"/>
      <c r="E12" s="1"/>
      <c r="F12" s="1"/>
      <c r="G12" s="1"/>
      <c r="H12" s="1"/>
      <c r="I12" s="1"/>
      <c r="J12" s="14"/>
      <c r="K12" s="14"/>
      <c r="L12" s="14"/>
      <c r="M12" s="14"/>
      <c r="N12" s="14"/>
      <c r="O12" s="14"/>
      <c r="P12" s="59" t="s">
        <v>20</v>
      </c>
      <c r="Q12" s="59"/>
    </row>
    <row r="13" spans="1:17" ht="123" customHeight="1">
      <c r="A13" s="41" t="s">
        <v>0</v>
      </c>
      <c r="B13" s="67" t="s">
        <v>10</v>
      </c>
      <c r="C13" s="45" t="s">
        <v>1</v>
      </c>
      <c r="D13" s="46"/>
      <c r="E13" s="47"/>
      <c r="F13" s="53" t="s">
        <v>77</v>
      </c>
      <c r="G13" s="45" t="s">
        <v>3</v>
      </c>
      <c r="H13" s="46"/>
      <c r="I13" s="47"/>
      <c r="J13" s="53" t="s">
        <v>24</v>
      </c>
      <c r="K13" s="45" t="s">
        <v>3</v>
      </c>
      <c r="L13" s="46"/>
      <c r="M13" s="47"/>
      <c r="N13" s="53" t="s">
        <v>78</v>
      </c>
      <c r="O13" s="45" t="s">
        <v>3</v>
      </c>
      <c r="P13" s="46"/>
      <c r="Q13" s="47"/>
    </row>
    <row r="14" spans="1:17" ht="177" customHeight="1">
      <c r="A14" s="42"/>
      <c r="B14" s="68"/>
      <c r="C14" s="17" t="s">
        <v>15</v>
      </c>
      <c r="D14" s="48" t="s">
        <v>2</v>
      </c>
      <c r="E14" s="49"/>
      <c r="F14" s="54"/>
      <c r="G14" s="17" t="s">
        <v>5</v>
      </c>
      <c r="H14" s="17" t="s">
        <v>6</v>
      </c>
      <c r="I14" s="17" t="s">
        <v>7</v>
      </c>
      <c r="J14" s="54"/>
      <c r="K14" s="17" t="s">
        <v>5</v>
      </c>
      <c r="L14" s="17" t="s">
        <v>6</v>
      </c>
      <c r="M14" s="17" t="s">
        <v>7</v>
      </c>
      <c r="N14" s="65"/>
      <c r="O14" s="17" t="s">
        <v>5</v>
      </c>
      <c r="P14" s="17" t="s">
        <v>6</v>
      </c>
      <c r="Q14" s="17" t="s">
        <v>7</v>
      </c>
    </row>
    <row r="15" spans="1:17" ht="64.5" customHeight="1" hidden="1">
      <c r="A15" s="19" t="s">
        <v>8</v>
      </c>
      <c r="B15" s="69" t="s">
        <v>25</v>
      </c>
      <c r="C15" s="2" t="s">
        <v>27</v>
      </c>
      <c r="D15" s="50" t="s">
        <v>21</v>
      </c>
      <c r="E15" s="51"/>
      <c r="F15" s="20">
        <f>G15+H15+I15</f>
        <v>0</v>
      </c>
      <c r="G15" s="22">
        <f>G16+G17</f>
        <v>0</v>
      </c>
      <c r="H15" s="22">
        <f>H16+H17</f>
        <v>0</v>
      </c>
      <c r="I15" s="22">
        <f>I16+I17</f>
        <v>0</v>
      </c>
      <c r="J15" s="20">
        <f>K15+L15+M15</f>
        <v>0</v>
      </c>
      <c r="K15" s="22">
        <f>K16+K17</f>
        <v>0</v>
      </c>
      <c r="L15" s="22">
        <f>L16+L17</f>
        <v>0</v>
      </c>
      <c r="M15" s="22">
        <f>M16+M17</f>
        <v>0</v>
      </c>
      <c r="N15" s="20">
        <f>O15+P15+Q15</f>
        <v>0</v>
      </c>
      <c r="O15" s="22">
        <f>O16+O17</f>
        <v>0</v>
      </c>
      <c r="P15" s="22">
        <f>P16+P17</f>
        <v>0</v>
      </c>
      <c r="Q15" s="22">
        <f>Q16+Q17</f>
        <v>0</v>
      </c>
    </row>
    <row r="16" spans="1:17" ht="72.75" customHeight="1" hidden="1">
      <c r="A16" s="61" t="s">
        <v>13</v>
      </c>
      <c r="B16" s="70" t="s">
        <v>28</v>
      </c>
      <c r="C16" s="2" t="s">
        <v>27</v>
      </c>
      <c r="D16" s="50" t="s">
        <v>29</v>
      </c>
      <c r="E16" s="51"/>
      <c r="F16" s="21">
        <f>I16</f>
        <v>0</v>
      </c>
      <c r="G16" s="23">
        <v>0</v>
      </c>
      <c r="H16" s="23">
        <v>0</v>
      </c>
      <c r="I16" s="21"/>
      <c r="J16" s="21">
        <f>M16</f>
        <v>0</v>
      </c>
      <c r="K16" s="23">
        <v>0</v>
      </c>
      <c r="L16" s="23">
        <v>0</v>
      </c>
      <c r="M16" s="21">
        <v>0</v>
      </c>
      <c r="N16" s="21">
        <f>Q16</f>
        <v>0</v>
      </c>
      <c r="O16" s="23">
        <v>0</v>
      </c>
      <c r="P16" s="23">
        <v>0</v>
      </c>
      <c r="Q16" s="21">
        <v>0</v>
      </c>
    </row>
    <row r="17" spans="1:17" ht="72.75" customHeight="1" hidden="1">
      <c r="A17" s="62"/>
      <c r="B17" s="71"/>
      <c r="C17" s="2" t="s">
        <v>27</v>
      </c>
      <c r="D17" s="27" t="s">
        <v>30</v>
      </c>
      <c r="E17" s="28"/>
      <c r="F17" s="21">
        <f>G17+H17+I17</f>
        <v>0</v>
      </c>
      <c r="G17" s="23">
        <v>0</v>
      </c>
      <c r="H17" s="23">
        <v>0</v>
      </c>
      <c r="I17" s="21"/>
      <c r="J17" s="21">
        <f>M17</f>
        <v>0</v>
      </c>
      <c r="K17" s="23">
        <v>0</v>
      </c>
      <c r="L17" s="23">
        <v>0</v>
      </c>
      <c r="M17" s="21">
        <v>0</v>
      </c>
      <c r="N17" s="21">
        <f>Q17</f>
        <v>0</v>
      </c>
      <c r="O17" s="23">
        <v>0</v>
      </c>
      <c r="P17" s="23">
        <v>0</v>
      </c>
      <c r="Q17" s="21">
        <v>0</v>
      </c>
    </row>
    <row r="18" spans="1:17" ht="99.75" customHeight="1" hidden="1">
      <c r="A18" s="19" t="s">
        <v>9</v>
      </c>
      <c r="B18" s="69" t="s">
        <v>31</v>
      </c>
      <c r="C18" s="2" t="s">
        <v>32</v>
      </c>
      <c r="D18" s="50" t="s">
        <v>21</v>
      </c>
      <c r="E18" s="51"/>
      <c r="F18" s="20">
        <f>G18+H18+I18</f>
        <v>0</v>
      </c>
      <c r="G18" s="30">
        <f>G19</f>
        <v>0</v>
      </c>
      <c r="H18" s="30">
        <f>H19</f>
        <v>0</v>
      </c>
      <c r="I18" s="30">
        <f>I19</f>
        <v>0</v>
      </c>
      <c r="J18" s="20">
        <f>K18+L18+M18</f>
        <v>0</v>
      </c>
      <c r="K18" s="30">
        <f>K19</f>
        <v>0</v>
      </c>
      <c r="L18" s="30">
        <f>L19</f>
        <v>0</v>
      </c>
      <c r="M18" s="30">
        <f>M19</f>
        <v>0</v>
      </c>
      <c r="N18" s="20">
        <f>O18+P18+Q18</f>
        <v>0</v>
      </c>
      <c r="O18" s="30">
        <f>O19</f>
        <v>0</v>
      </c>
      <c r="P18" s="30">
        <f>P19</f>
        <v>0</v>
      </c>
      <c r="Q18" s="30">
        <f>Q19</f>
        <v>0</v>
      </c>
    </row>
    <row r="19" spans="1:17" ht="72.75" customHeight="1" hidden="1">
      <c r="A19" s="19" t="s">
        <v>14</v>
      </c>
      <c r="B19" s="72" t="s">
        <v>33</v>
      </c>
      <c r="C19" s="2" t="s">
        <v>32</v>
      </c>
      <c r="D19" s="27" t="s">
        <v>34</v>
      </c>
      <c r="E19" s="28"/>
      <c r="F19" s="21">
        <f>G19+H19+I19</f>
        <v>0</v>
      </c>
      <c r="G19" s="23">
        <v>0</v>
      </c>
      <c r="H19" s="23"/>
      <c r="I19" s="21"/>
      <c r="J19" s="21">
        <f>K19+L19+M19</f>
        <v>0</v>
      </c>
      <c r="K19" s="23">
        <v>0</v>
      </c>
      <c r="L19" s="23">
        <v>0</v>
      </c>
      <c r="M19" s="23">
        <v>0</v>
      </c>
      <c r="N19" s="21">
        <f>O19+P19+Q19</f>
        <v>0</v>
      </c>
      <c r="O19" s="23">
        <v>0</v>
      </c>
      <c r="P19" s="23">
        <v>0</v>
      </c>
      <c r="Q19" s="23">
        <v>0</v>
      </c>
    </row>
    <row r="20" spans="1:17" ht="36.75" customHeight="1">
      <c r="A20" s="35" t="s">
        <v>8</v>
      </c>
      <c r="B20" s="73" t="s">
        <v>11</v>
      </c>
      <c r="C20" s="2" t="s">
        <v>12</v>
      </c>
      <c r="D20" s="50" t="s">
        <v>21</v>
      </c>
      <c r="E20" s="51"/>
      <c r="F20" s="20">
        <f>G20+H20+I20</f>
        <v>2711876.62</v>
      </c>
      <c r="G20" s="22">
        <f>G21</f>
        <v>0</v>
      </c>
      <c r="H20" s="22">
        <f>H21</f>
        <v>0</v>
      </c>
      <c r="I20" s="22">
        <f>I21</f>
        <v>2711876.62</v>
      </c>
      <c r="J20" s="20">
        <f>K20+L20+M20</f>
        <v>2746000</v>
      </c>
      <c r="K20" s="22">
        <f>K21</f>
        <v>0</v>
      </c>
      <c r="L20" s="22">
        <f>L21</f>
        <v>0</v>
      </c>
      <c r="M20" s="22">
        <f>M21</f>
        <v>2746000</v>
      </c>
      <c r="N20" s="20">
        <f>O20+P20+Q20</f>
        <v>2746000</v>
      </c>
      <c r="O20" s="22">
        <f>O21</f>
        <v>0</v>
      </c>
      <c r="P20" s="22">
        <f>P21</f>
        <v>0</v>
      </c>
      <c r="Q20" s="22">
        <f>Q21</f>
        <v>2746000</v>
      </c>
    </row>
    <row r="21" spans="1:17" ht="117.75" customHeight="1">
      <c r="A21" s="35" t="s">
        <v>13</v>
      </c>
      <c r="B21" s="74" t="s">
        <v>79</v>
      </c>
      <c r="C21" s="2" t="s">
        <v>12</v>
      </c>
      <c r="D21" s="50" t="s">
        <v>17</v>
      </c>
      <c r="E21" s="51"/>
      <c r="F21" s="21">
        <f>I21</f>
        <v>2711876.62</v>
      </c>
      <c r="G21" s="23">
        <v>0</v>
      </c>
      <c r="H21" s="23">
        <v>0</v>
      </c>
      <c r="I21" s="21">
        <v>2711876.62</v>
      </c>
      <c r="J21" s="21">
        <f>M21</f>
        <v>2746000</v>
      </c>
      <c r="K21" s="23">
        <v>0</v>
      </c>
      <c r="L21" s="23">
        <v>0</v>
      </c>
      <c r="M21" s="21">
        <v>2746000</v>
      </c>
      <c r="N21" s="21">
        <f>Q21</f>
        <v>2746000</v>
      </c>
      <c r="O21" s="23">
        <v>0</v>
      </c>
      <c r="P21" s="23">
        <v>0</v>
      </c>
      <c r="Q21" s="21">
        <v>2746000</v>
      </c>
    </row>
    <row r="22" spans="1:17" ht="39.75" customHeight="1">
      <c r="A22" s="35" t="s">
        <v>9</v>
      </c>
      <c r="B22" s="73" t="s">
        <v>38</v>
      </c>
      <c r="C22" s="2" t="s">
        <v>39</v>
      </c>
      <c r="D22" s="50" t="s">
        <v>21</v>
      </c>
      <c r="E22" s="51"/>
      <c r="F22" s="20">
        <f aca="true" t="shared" si="0" ref="F22:F46">G22+H22+I22</f>
        <v>4102763.74</v>
      </c>
      <c r="G22" s="30">
        <f>G23</f>
        <v>0</v>
      </c>
      <c r="H22" s="30">
        <f>H23</f>
        <v>4061000</v>
      </c>
      <c r="I22" s="30">
        <f>I23</f>
        <v>41763.74</v>
      </c>
      <c r="J22" s="20">
        <f>K22+L22+M22</f>
        <v>0</v>
      </c>
      <c r="K22" s="30">
        <f>K23</f>
        <v>0</v>
      </c>
      <c r="L22" s="30">
        <f>L23</f>
        <v>0</v>
      </c>
      <c r="M22" s="30">
        <f>M23</f>
        <v>0</v>
      </c>
      <c r="N22" s="20">
        <f>O22+P22+Q22</f>
        <v>0</v>
      </c>
      <c r="O22" s="30">
        <f>O23</f>
        <v>0</v>
      </c>
      <c r="P22" s="30">
        <f>P23</f>
        <v>0</v>
      </c>
      <c r="Q22" s="30">
        <f>Q23</f>
        <v>0</v>
      </c>
    </row>
    <row r="23" spans="1:17" ht="87.75" customHeight="1">
      <c r="A23" s="35" t="s">
        <v>14</v>
      </c>
      <c r="B23" s="74" t="s">
        <v>100</v>
      </c>
      <c r="C23" s="2" t="s">
        <v>39</v>
      </c>
      <c r="D23" s="27" t="s">
        <v>40</v>
      </c>
      <c r="E23" s="28"/>
      <c r="F23" s="21">
        <f t="shared" si="0"/>
        <v>4102763.74</v>
      </c>
      <c r="G23" s="23">
        <v>0</v>
      </c>
      <c r="H23" s="23">
        <v>4061000</v>
      </c>
      <c r="I23" s="21">
        <v>41763.74</v>
      </c>
      <c r="J23" s="21">
        <f>K23+L23+M23</f>
        <v>0</v>
      </c>
      <c r="K23" s="23">
        <v>0</v>
      </c>
      <c r="L23" s="23">
        <v>0</v>
      </c>
      <c r="M23" s="23">
        <v>0</v>
      </c>
      <c r="N23" s="21">
        <f>O23+P23+Q23</f>
        <v>0</v>
      </c>
      <c r="O23" s="23">
        <v>0</v>
      </c>
      <c r="P23" s="23">
        <v>0</v>
      </c>
      <c r="Q23" s="23">
        <v>0</v>
      </c>
    </row>
    <row r="24" spans="1:17" ht="53.25" customHeight="1">
      <c r="A24" s="35" t="s">
        <v>26</v>
      </c>
      <c r="B24" s="73" t="s">
        <v>83</v>
      </c>
      <c r="C24" s="2" t="s">
        <v>80</v>
      </c>
      <c r="D24" s="50" t="s">
        <v>21</v>
      </c>
      <c r="E24" s="51"/>
      <c r="F24" s="20">
        <f>G24+H24+I24</f>
        <v>4800048.79</v>
      </c>
      <c r="G24" s="30">
        <f>G25</f>
        <v>0</v>
      </c>
      <c r="H24" s="30">
        <f>H25</f>
        <v>4750000</v>
      </c>
      <c r="I24" s="30">
        <f>I25</f>
        <v>50048.79</v>
      </c>
      <c r="J24" s="20">
        <f>K24+L24+M24</f>
        <v>0</v>
      </c>
      <c r="K24" s="30">
        <f>K25</f>
        <v>0</v>
      </c>
      <c r="L24" s="30">
        <f>L25</f>
        <v>0</v>
      </c>
      <c r="M24" s="30">
        <f>M25</f>
        <v>0</v>
      </c>
      <c r="N24" s="20">
        <f>O24+P24+Q24</f>
        <v>0</v>
      </c>
      <c r="O24" s="30">
        <f>O25</f>
        <v>0</v>
      </c>
      <c r="P24" s="30">
        <f>P25</f>
        <v>0</v>
      </c>
      <c r="Q24" s="30">
        <f>Q25</f>
        <v>0</v>
      </c>
    </row>
    <row r="25" spans="1:17" ht="54.75" customHeight="1">
      <c r="A25" s="35" t="s">
        <v>35</v>
      </c>
      <c r="B25" s="74" t="s">
        <v>82</v>
      </c>
      <c r="C25" s="2" t="s">
        <v>80</v>
      </c>
      <c r="D25" s="27" t="s">
        <v>81</v>
      </c>
      <c r="E25" s="28"/>
      <c r="F25" s="21">
        <f>G25+H25+I25</f>
        <v>4800048.79</v>
      </c>
      <c r="G25" s="23">
        <v>0</v>
      </c>
      <c r="H25" s="23">
        <v>4750000</v>
      </c>
      <c r="I25" s="21">
        <v>50048.79</v>
      </c>
      <c r="J25" s="21">
        <f>K25+L25+M25</f>
        <v>0</v>
      </c>
      <c r="K25" s="23">
        <v>0</v>
      </c>
      <c r="L25" s="23">
        <v>0</v>
      </c>
      <c r="M25" s="23">
        <v>0</v>
      </c>
      <c r="N25" s="21">
        <f>O25+P25+Q25</f>
        <v>0</v>
      </c>
      <c r="O25" s="23">
        <v>0</v>
      </c>
      <c r="P25" s="23">
        <v>0</v>
      </c>
      <c r="Q25" s="23">
        <v>0</v>
      </c>
    </row>
    <row r="26" spans="1:17" ht="42.75" customHeight="1">
      <c r="A26" s="36" t="s">
        <v>36</v>
      </c>
      <c r="B26" s="73" t="s">
        <v>18</v>
      </c>
      <c r="C26" s="2" t="s">
        <v>19</v>
      </c>
      <c r="D26" s="50" t="s">
        <v>21</v>
      </c>
      <c r="E26" s="51"/>
      <c r="F26" s="20">
        <f>F27+F28+F29+F30</f>
        <v>3917330.73</v>
      </c>
      <c r="G26" s="20">
        <f aca="true" t="shared" si="1" ref="G26:Q26">G27+G28+G29+G30</f>
        <v>0</v>
      </c>
      <c r="H26" s="20">
        <f t="shared" si="1"/>
        <v>3137154</v>
      </c>
      <c r="I26" s="20">
        <f t="shared" si="1"/>
        <v>780176.73</v>
      </c>
      <c r="J26" s="20">
        <f t="shared" si="1"/>
        <v>2876000</v>
      </c>
      <c r="K26" s="20">
        <f t="shared" si="1"/>
        <v>0</v>
      </c>
      <c r="L26" s="20">
        <f t="shared" si="1"/>
        <v>2876000</v>
      </c>
      <c r="M26" s="20">
        <f t="shared" si="1"/>
        <v>0</v>
      </c>
      <c r="N26" s="20">
        <f t="shared" si="1"/>
        <v>2876000</v>
      </c>
      <c r="O26" s="20">
        <f t="shared" si="1"/>
        <v>0</v>
      </c>
      <c r="P26" s="20">
        <f t="shared" si="1"/>
        <v>2876000</v>
      </c>
      <c r="Q26" s="20">
        <f t="shared" si="1"/>
        <v>0</v>
      </c>
    </row>
    <row r="27" spans="1:17" ht="94.5" customHeight="1">
      <c r="A27" s="37" t="s">
        <v>37</v>
      </c>
      <c r="B27" s="75" t="s">
        <v>84</v>
      </c>
      <c r="C27" s="2" t="s">
        <v>19</v>
      </c>
      <c r="D27" s="32" t="s">
        <v>44</v>
      </c>
      <c r="E27" s="33"/>
      <c r="F27" s="21">
        <f t="shared" si="0"/>
        <v>137082.73</v>
      </c>
      <c r="G27" s="24">
        <v>0</v>
      </c>
      <c r="H27" s="24">
        <v>0</v>
      </c>
      <c r="I27" s="21">
        <v>137082.73</v>
      </c>
      <c r="J27" s="21">
        <f aca="true" t="shared" si="2" ref="J27:J46">K27+L27+M27</f>
        <v>0</v>
      </c>
      <c r="K27" s="24">
        <v>0</v>
      </c>
      <c r="L27" s="24">
        <v>0</v>
      </c>
      <c r="M27" s="24">
        <v>0</v>
      </c>
      <c r="N27" s="21">
        <f aca="true" t="shared" si="3" ref="N27:N46">O27+P27+Q27</f>
        <v>0</v>
      </c>
      <c r="O27" s="24">
        <v>0</v>
      </c>
      <c r="P27" s="24">
        <v>0</v>
      </c>
      <c r="Q27" s="24">
        <v>0</v>
      </c>
    </row>
    <row r="28" spans="1:17" ht="72" customHeight="1">
      <c r="A28" s="37" t="s">
        <v>85</v>
      </c>
      <c r="B28" s="75" t="s">
        <v>87</v>
      </c>
      <c r="C28" s="2" t="s">
        <v>19</v>
      </c>
      <c r="D28" s="32" t="s">
        <v>23</v>
      </c>
      <c r="E28" s="33"/>
      <c r="F28" s="21">
        <f t="shared" si="0"/>
        <v>2874448</v>
      </c>
      <c r="G28" s="24">
        <v>0</v>
      </c>
      <c r="H28" s="24">
        <v>2845694</v>
      </c>
      <c r="I28" s="21">
        <v>28754</v>
      </c>
      <c r="J28" s="21">
        <f t="shared" si="2"/>
        <v>2876000</v>
      </c>
      <c r="K28" s="24">
        <v>0</v>
      </c>
      <c r="L28" s="24">
        <v>2876000</v>
      </c>
      <c r="M28" s="24">
        <v>0</v>
      </c>
      <c r="N28" s="21">
        <f t="shared" si="3"/>
        <v>2876000</v>
      </c>
      <c r="O28" s="24">
        <v>0</v>
      </c>
      <c r="P28" s="24">
        <v>2876000</v>
      </c>
      <c r="Q28" s="24">
        <v>0</v>
      </c>
    </row>
    <row r="29" spans="1:17" ht="60" customHeight="1">
      <c r="A29" s="37" t="s">
        <v>86</v>
      </c>
      <c r="B29" s="75" t="s">
        <v>88</v>
      </c>
      <c r="C29" s="2" t="s">
        <v>19</v>
      </c>
      <c r="D29" s="32" t="s">
        <v>89</v>
      </c>
      <c r="E29" s="33"/>
      <c r="F29" s="21">
        <f t="shared" si="0"/>
        <v>306800</v>
      </c>
      <c r="G29" s="24">
        <v>0</v>
      </c>
      <c r="H29" s="24">
        <v>291460</v>
      </c>
      <c r="I29" s="21">
        <v>15340</v>
      </c>
      <c r="J29" s="21">
        <f t="shared" si="2"/>
        <v>0</v>
      </c>
      <c r="K29" s="24">
        <v>0</v>
      </c>
      <c r="L29" s="24">
        <v>0</v>
      </c>
      <c r="M29" s="24">
        <v>0</v>
      </c>
      <c r="N29" s="21">
        <f t="shared" si="3"/>
        <v>0</v>
      </c>
      <c r="O29" s="24">
        <v>0</v>
      </c>
      <c r="P29" s="24">
        <v>0</v>
      </c>
      <c r="Q29" s="24">
        <v>0</v>
      </c>
    </row>
    <row r="30" spans="1:17" ht="60" customHeight="1">
      <c r="A30" s="37" t="s">
        <v>101</v>
      </c>
      <c r="B30" s="75" t="s">
        <v>102</v>
      </c>
      <c r="C30" s="2" t="s">
        <v>19</v>
      </c>
      <c r="D30" s="32" t="s">
        <v>103</v>
      </c>
      <c r="E30" s="33"/>
      <c r="F30" s="21">
        <f>G30+H30+I30</f>
        <v>599000</v>
      </c>
      <c r="G30" s="24">
        <v>0</v>
      </c>
      <c r="H30" s="24">
        <v>0</v>
      </c>
      <c r="I30" s="21">
        <v>599000</v>
      </c>
      <c r="J30" s="21">
        <f>K30+L30+M30</f>
        <v>0</v>
      </c>
      <c r="K30" s="24">
        <v>0</v>
      </c>
      <c r="L30" s="24">
        <v>0</v>
      </c>
      <c r="M30" s="24">
        <v>0</v>
      </c>
      <c r="N30" s="21">
        <f>O30+P30+Q30</f>
        <v>0</v>
      </c>
      <c r="O30" s="24">
        <v>0</v>
      </c>
      <c r="P30" s="24">
        <v>0</v>
      </c>
      <c r="Q30" s="24">
        <v>0</v>
      </c>
    </row>
    <row r="31" spans="1:17" ht="60" customHeight="1">
      <c r="A31" s="38" t="s">
        <v>42</v>
      </c>
      <c r="B31" s="73" t="s">
        <v>75</v>
      </c>
      <c r="C31" s="2" t="s">
        <v>90</v>
      </c>
      <c r="D31" s="50" t="s">
        <v>21</v>
      </c>
      <c r="E31" s="51"/>
      <c r="F31" s="20">
        <f t="shared" si="0"/>
        <v>1508400</v>
      </c>
      <c r="G31" s="22">
        <f>G32</f>
        <v>0</v>
      </c>
      <c r="H31" s="22">
        <f>H32</f>
        <v>1357500</v>
      </c>
      <c r="I31" s="22">
        <f>I32</f>
        <v>150900</v>
      </c>
      <c r="J31" s="20">
        <f t="shared" si="2"/>
        <v>0</v>
      </c>
      <c r="K31" s="22">
        <f>K32</f>
        <v>0</v>
      </c>
      <c r="L31" s="22">
        <f>L32</f>
        <v>0</v>
      </c>
      <c r="M31" s="22">
        <f>M32</f>
        <v>0</v>
      </c>
      <c r="N31" s="20">
        <f t="shared" si="3"/>
        <v>0</v>
      </c>
      <c r="O31" s="22">
        <f>O32</f>
        <v>0</v>
      </c>
      <c r="P31" s="22">
        <f>P32</f>
        <v>0</v>
      </c>
      <c r="Q31" s="22">
        <f>Q32</f>
        <v>0</v>
      </c>
    </row>
    <row r="32" spans="1:17" ht="39" customHeight="1">
      <c r="A32" s="37" t="s">
        <v>43</v>
      </c>
      <c r="B32" s="75" t="s">
        <v>99</v>
      </c>
      <c r="C32" s="2" t="s">
        <v>90</v>
      </c>
      <c r="D32" s="32" t="s">
        <v>91</v>
      </c>
      <c r="E32" s="33"/>
      <c r="F32" s="21">
        <f t="shared" si="0"/>
        <v>1508400</v>
      </c>
      <c r="G32" s="24">
        <v>0</v>
      </c>
      <c r="H32" s="24">
        <v>1357500</v>
      </c>
      <c r="I32" s="21">
        <v>150900</v>
      </c>
      <c r="J32" s="21">
        <f t="shared" si="2"/>
        <v>0</v>
      </c>
      <c r="K32" s="24">
        <v>0</v>
      </c>
      <c r="L32" s="24">
        <v>0</v>
      </c>
      <c r="M32" s="24">
        <v>0</v>
      </c>
      <c r="N32" s="21">
        <f t="shared" si="3"/>
        <v>0</v>
      </c>
      <c r="O32" s="24">
        <v>0</v>
      </c>
      <c r="P32" s="24">
        <v>0</v>
      </c>
      <c r="Q32" s="24">
        <v>0</v>
      </c>
    </row>
    <row r="33" spans="1:17" ht="64.5" customHeight="1" hidden="1">
      <c r="A33" s="37" t="s">
        <v>49</v>
      </c>
      <c r="B33" s="73" t="s">
        <v>45</v>
      </c>
      <c r="C33" s="2" t="s">
        <v>46</v>
      </c>
      <c r="D33" s="50" t="s">
        <v>21</v>
      </c>
      <c r="E33" s="51"/>
      <c r="F33" s="20">
        <f t="shared" si="0"/>
        <v>0</v>
      </c>
      <c r="G33" s="22">
        <f>G34+G35</f>
        <v>0</v>
      </c>
      <c r="H33" s="22">
        <f>H34+H35</f>
        <v>0</v>
      </c>
      <c r="I33" s="22">
        <f>I34+I35</f>
        <v>0</v>
      </c>
      <c r="J33" s="20">
        <f t="shared" si="2"/>
        <v>0</v>
      </c>
      <c r="K33" s="22">
        <f>K34+K35</f>
        <v>0</v>
      </c>
      <c r="L33" s="22">
        <f>L34+L35</f>
        <v>0</v>
      </c>
      <c r="M33" s="22">
        <f>M34+M35</f>
        <v>0</v>
      </c>
      <c r="N33" s="20">
        <f t="shared" si="3"/>
        <v>0</v>
      </c>
      <c r="O33" s="22">
        <f>O34+O35</f>
        <v>0</v>
      </c>
      <c r="P33" s="22">
        <f>P34+P35</f>
        <v>0</v>
      </c>
      <c r="Q33" s="22">
        <f>Q34+Q35</f>
        <v>0</v>
      </c>
    </row>
    <row r="34" spans="1:17" ht="135" customHeight="1" hidden="1">
      <c r="A34" s="39" t="s">
        <v>50</v>
      </c>
      <c r="B34" s="76" t="s">
        <v>47</v>
      </c>
      <c r="C34" s="2" t="s">
        <v>46</v>
      </c>
      <c r="D34" s="32" t="s">
        <v>48</v>
      </c>
      <c r="E34" s="33"/>
      <c r="F34" s="21">
        <f t="shared" si="0"/>
        <v>0</v>
      </c>
      <c r="G34" s="24">
        <v>0</v>
      </c>
      <c r="H34" s="24"/>
      <c r="I34" s="21"/>
      <c r="J34" s="21">
        <f t="shared" si="2"/>
        <v>0</v>
      </c>
      <c r="K34" s="21">
        <v>0</v>
      </c>
      <c r="L34" s="21">
        <v>0</v>
      </c>
      <c r="M34" s="21">
        <v>0</v>
      </c>
      <c r="N34" s="21">
        <f t="shared" si="3"/>
        <v>0</v>
      </c>
      <c r="O34" s="21">
        <v>0</v>
      </c>
      <c r="P34" s="22">
        <f>P35+P36</f>
        <v>0</v>
      </c>
      <c r="Q34" s="21">
        <v>0</v>
      </c>
    </row>
    <row r="35" spans="1:17" ht="123" customHeight="1" hidden="1">
      <c r="A35" s="39" t="s">
        <v>51</v>
      </c>
      <c r="B35" s="76" t="s">
        <v>52</v>
      </c>
      <c r="C35" s="2" t="s">
        <v>46</v>
      </c>
      <c r="D35" s="32" t="s">
        <v>53</v>
      </c>
      <c r="E35" s="33"/>
      <c r="F35" s="21">
        <f t="shared" si="0"/>
        <v>0</v>
      </c>
      <c r="G35" s="24">
        <v>0</v>
      </c>
      <c r="H35" s="24"/>
      <c r="I35" s="21"/>
      <c r="J35" s="21">
        <f t="shared" si="2"/>
        <v>0</v>
      </c>
      <c r="K35" s="21">
        <v>0</v>
      </c>
      <c r="L35" s="21">
        <v>0</v>
      </c>
      <c r="M35" s="21">
        <v>0</v>
      </c>
      <c r="N35" s="21">
        <f t="shared" si="3"/>
        <v>0</v>
      </c>
      <c r="O35" s="21">
        <v>0</v>
      </c>
      <c r="P35" s="21">
        <v>0</v>
      </c>
      <c r="Q35" s="21">
        <v>0</v>
      </c>
    </row>
    <row r="36" spans="1:17" ht="48" customHeight="1">
      <c r="A36" s="38" t="s">
        <v>92</v>
      </c>
      <c r="B36" s="73" t="s">
        <v>54</v>
      </c>
      <c r="C36" s="2" t="s">
        <v>55</v>
      </c>
      <c r="D36" s="50" t="s">
        <v>21</v>
      </c>
      <c r="E36" s="51"/>
      <c r="F36" s="20">
        <f>F37+F46+F47</f>
        <v>11151122</v>
      </c>
      <c r="G36" s="20">
        <f aca="true" t="shared" si="4" ref="G36:Q36">G37+G46+G47</f>
        <v>0</v>
      </c>
      <c r="H36" s="20">
        <f t="shared" si="4"/>
        <v>9821769.6</v>
      </c>
      <c r="I36" s="20">
        <f t="shared" si="4"/>
        <v>1329352.4</v>
      </c>
      <c r="J36" s="20">
        <f t="shared" si="4"/>
        <v>0</v>
      </c>
      <c r="K36" s="20">
        <f t="shared" si="4"/>
        <v>0</v>
      </c>
      <c r="L36" s="20">
        <f t="shared" si="4"/>
        <v>0</v>
      </c>
      <c r="M36" s="20">
        <f t="shared" si="4"/>
        <v>0</v>
      </c>
      <c r="N36" s="20">
        <f t="shared" si="4"/>
        <v>0</v>
      </c>
      <c r="O36" s="20">
        <f t="shared" si="4"/>
        <v>0</v>
      </c>
      <c r="P36" s="20">
        <f t="shared" si="4"/>
        <v>0</v>
      </c>
      <c r="Q36" s="20">
        <f t="shared" si="4"/>
        <v>0</v>
      </c>
    </row>
    <row r="37" spans="1:17" ht="66" customHeight="1">
      <c r="A37" s="37" t="s">
        <v>93</v>
      </c>
      <c r="B37" s="75" t="s">
        <v>108</v>
      </c>
      <c r="C37" s="2" t="s">
        <v>55</v>
      </c>
      <c r="D37" s="27" t="s">
        <v>94</v>
      </c>
      <c r="E37" s="28"/>
      <c r="F37" s="21">
        <f t="shared" si="0"/>
        <v>9962364</v>
      </c>
      <c r="G37" s="24">
        <v>0</v>
      </c>
      <c r="H37" s="24">
        <v>9821769.6</v>
      </c>
      <c r="I37" s="21">
        <v>140594.4</v>
      </c>
      <c r="J37" s="21">
        <f t="shared" si="2"/>
        <v>0</v>
      </c>
      <c r="K37" s="24">
        <v>0</v>
      </c>
      <c r="L37" s="24">
        <v>0</v>
      </c>
      <c r="M37" s="24">
        <v>0</v>
      </c>
      <c r="N37" s="21">
        <f t="shared" si="3"/>
        <v>0</v>
      </c>
      <c r="O37" s="24">
        <v>0</v>
      </c>
      <c r="P37" s="24">
        <v>0</v>
      </c>
      <c r="Q37" s="24">
        <v>0</v>
      </c>
    </row>
    <row r="38" spans="1:17" ht="108" customHeight="1" hidden="1">
      <c r="A38" s="31" t="s">
        <v>57</v>
      </c>
      <c r="B38" s="77" t="s">
        <v>73</v>
      </c>
      <c r="C38" s="2" t="s">
        <v>55</v>
      </c>
      <c r="D38" s="27" t="s">
        <v>58</v>
      </c>
      <c r="E38" s="28"/>
      <c r="F38" s="21">
        <f t="shared" si="0"/>
        <v>0</v>
      </c>
      <c r="G38" s="24">
        <v>0</v>
      </c>
      <c r="H38" s="24">
        <v>0</v>
      </c>
      <c r="I38" s="21"/>
      <c r="J38" s="21">
        <f t="shared" si="2"/>
        <v>0</v>
      </c>
      <c r="K38" s="24">
        <v>0</v>
      </c>
      <c r="L38" s="24">
        <v>0</v>
      </c>
      <c r="M38" s="24">
        <v>0</v>
      </c>
      <c r="N38" s="21">
        <f t="shared" si="3"/>
        <v>0</v>
      </c>
      <c r="O38" s="24">
        <v>0</v>
      </c>
      <c r="P38" s="24">
        <v>0</v>
      </c>
      <c r="Q38" s="24">
        <v>0</v>
      </c>
    </row>
    <row r="39" spans="1:17" ht="108" customHeight="1" hidden="1">
      <c r="A39" s="31" t="s">
        <v>59</v>
      </c>
      <c r="B39" s="77" t="s">
        <v>72</v>
      </c>
      <c r="C39" s="2" t="s">
        <v>55</v>
      </c>
      <c r="D39" s="27" t="s">
        <v>60</v>
      </c>
      <c r="E39" s="28"/>
      <c r="F39" s="21">
        <f t="shared" si="0"/>
        <v>0</v>
      </c>
      <c r="G39" s="24">
        <v>0</v>
      </c>
      <c r="H39" s="24">
        <v>0</v>
      </c>
      <c r="I39" s="21"/>
      <c r="J39" s="21">
        <f t="shared" si="2"/>
        <v>0</v>
      </c>
      <c r="K39" s="24">
        <v>0</v>
      </c>
      <c r="L39" s="24">
        <v>0</v>
      </c>
      <c r="M39" s="24">
        <v>0</v>
      </c>
      <c r="N39" s="21">
        <f t="shared" si="3"/>
        <v>0</v>
      </c>
      <c r="O39" s="24">
        <v>0</v>
      </c>
      <c r="P39" s="24">
        <v>0</v>
      </c>
      <c r="Q39" s="24">
        <v>0</v>
      </c>
    </row>
    <row r="40" spans="1:17" ht="108" customHeight="1" hidden="1">
      <c r="A40" s="31" t="s">
        <v>61</v>
      </c>
      <c r="B40" s="77" t="s">
        <v>71</v>
      </c>
      <c r="C40" s="2" t="s">
        <v>55</v>
      </c>
      <c r="D40" s="27" t="s">
        <v>63</v>
      </c>
      <c r="E40" s="28"/>
      <c r="F40" s="21">
        <f t="shared" si="0"/>
        <v>0</v>
      </c>
      <c r="G40" s="24">
        <v>0</v>
      </c>
      <c r="H40" s="24"/>
      <c r="I40" s="24">
        <v>0</v>
      </c>
      <c r="J40" s="21">
        <f t="shared" si="2"/>
        <v>0</v>
      </c>
      <c r="K40" s="24">
        <v>0</v>
      </c>
      <c r="L40" s="24">
        <v>0</v>
      </c>
      <c r="M40" s="24">
        <v>0</v>
      </c>
      <c r="N40" s="21">
        <f t="shared" si="3"/>
        <v>0</v>
      </c>
      <c r="O40" s="24">
        <v>0</v>
      </c>
      <c r="P40" s="24">
        <v>0</v>
      </c>
      <c r="Q40" s="24">
        <v>0</v>
      </c>
    </row>
    <row r="41" spans="1:17" ht="76.5" customHeight="1" hidden="1">
      <c r="A41" s="55" t="s">
        <v>64</v>
      </c>
      <c r="B41" s="78" t="s">
        <v>65</v>
      </c>
      <c r="C41" s="2" t="s">
        <v>55</v>
      </c>
      <c r="D41" s="27" t="s">
        <v>62</v>
      </c>
      <c r="E41" s="28"/>
      <c r="F41" s="21">
        <f t="shared" si="0"/>
        <v>0</v>
      </c>
      <c r="G41" s="24">
        <v>0</v>
      </c>
      <c r="H41" s="24"/>
      <c r="I41" s="24"/>
      <c r="J41" s="21">
        <f t="shared" si="2"/>
        <v>0</v>
      </c>
      <c r="K41" s="24">
        <v>0</v>
      </c>
      <c r="L41" s="24">
        <v>0</v>
      </c>
      <c r="M41" s="24">
        <v>0</v>
      </c>
      <c r="N41" s="21">
        <f t="shared" si="3"/>
        <v>0</v>
      </c>
      <c r="O41" s="24">
        <v>0</v>
      </c>
      <c r="P41" s="24">
        <v>0</v>
      </c>
      <c r="Q41" s="24">
        <v>0</v>
      </c>
    </row>
    <row r="42" spans="1:17" ht="64.5" customHeight="1" hidden="1">
      <c r="A42" s="56"/>
      <c r="B42" s="79"/>
      <c r="C42" s="2" t="s">
        <v>55</v>
      </c>
      <c r="D42" s="27" t="s">
        <v>74</v>
      </c>
      <c r="E42" s="28"/>
      <c r="F42" s="21">
        <f t="shared" si="0"/>
        <v>0</v>
      </c>
      <c r="G42" s="24">
        <v>0</v>
      </c>
      <c r="H42" s="24">
        <v>0</v>
      </c>
      <c r="I42" s="24"/>
      <c r="J42" s="21">
        <f t="shared" si="2"/>
        <v>0</v>
      </c>
      <c r="K42" s="24">
        <v>0</v>
      </c>
      <c r="L42" s="24">
        <v>0</v>
      </c>
      <c r="M42" s="24">
        <v>0</v>
      </c>
      <c r="N42" s="21">
        <f t="shared" si="3"/>
        <v>0</v>
      </c>
      <c r="O42" s="24">
        <v>0</v>
      </c>
      <c r="P42" s="24">
        <v>0</v>
      </c>
      <c r="Q42" s="24">
        <v>0</v>
      </c>
    </row>
    <row r="43" spans="1:17" ht="73.5" customHeight="1" hidden="1">
      <c r="A43" s="31" t="s">
        <v>66</v>
      </c>
      <c r="B43" s="80" t="s">
        <v>67</v>
      </c>
      <c r="C43" s="2" t="s">
        <v>69</v>
      </c>
      <c r="D43" s="50" t="s">
        <v>21</v>
      </c>
      <c r="E43" s="51"/>
      <c r="F43" s="21">
        <f t="shared" si="0"/>
        <v>0</v>
      </c>
      <c r="G43" s="22">
        <f>G44</f>
        <v>0</v>
      </c>
      <c r="H43" s="22">
        <f>H44</f>
        <v>0</v>
      </c>
      <c r="I43" s="22">
        <f>I44</f>
        <v>0</v>
      </c>
      <c r="J43" s="21">
        <f t="shared" si="2"/>
        <v>0</v>
      </c>
      <c r="K43" s="22">
        <f>K44</f>
        <v>0</v>
      </c>
      <c r="L43" s="22">
        <f>L44</f>
        <v>0</v>
      </c>
      <c r="M43" s="22">
        <f>M44</f>
        <v>0</v>
      </c>
      <c r="N43" s="21">
        <f t="shared" si="3"/>
        <v>0</v>
      </c>
      <c r="O43" s="22">
        <f>O44</f>
        <v>0</v>
      </c>
      <c r="P43" s="22">
        <f>P44</f>
        <v>0</v>
      </c>
      <c r="Q43" s="22">
        <f>Q44</f>
        <v>0</v>
      </c>
    </row>
    <row r="44" spans="1:17" ht="94.5" customHeight="1" hidden="1">
      <c r="A44" s="31" t="s">
        <v>68</v>
      </c>
      <c r="B44" s="77" t="s">
        <v>70</v>
      </c>
      <c r="C44" s="2" t="s">
        <v>69</v>
      </c>
      <c r="D44" s="32" t="s">
        <v>56</v>
      </c>
      <c r="E44" s="33"/>
      <c r="F44" s="21">
        <f t="shared" si="0"/>
        <v>0</v>
      </c>
      <c r="G44" s="24">
        <v>0</v>
      </c>
      <c r="H44" s="24">
        <v>0</v>
      </c>
      <c r="I44" s="21"/>
      <c r="J44" s="21">
        <f t="shared" si="2"/>
        <v>0</v>
      </c>
      <c r="K44" s="24">
        <v>0</v>
      </c>
      <c r="L44" s="24">
        <v>0</v>
      </c>
      <c r="M44" s="24">
        <v>0</v>
      </c>
      <c r="N44" s="21">
        <f t="shared" si="3"/>
        <v>0</v>
      </c>
      <c r="O44" s="24">
        <v>0</v>
      </c>
      <c r="P44" s="24">
        <v>0</v>
      </c>
      <c r="Q44" s="24">
        <v>0</v>
      </c>
    </row>
    <row r="45" spans="1:17" ht="48" customHeight="1" hidden="1">
      <c r="A45" s="31"/>
      <c r="B45" s="77"/>
      <c r="C45" s="2"/>
      <c r="D45" s="32"/>
      <c r="E45" s="33"/>
      <c r="F45" s="21">
        <f t="shared" si="0"/>
        <v>0</v>
      </c>
      <c r="G45" s="24"/>
      <c r="H45" s="24"/>
      <c r="I45" s="21"/>
      <c r="J45" s="21">
        <f t="shared" si="2"/>
        <v>0</v>
      </c>
      <c r="K45" s="21"/>
      <c r="L45" s="21"/>
      <c r="M45" s="21"/>
      <c r="N45" s="21">
        <f t="shared" si="3"/>
        <v>0</v>
      </c>
      <c r="O45" s="21"/>
      <c r="P45" s="21"/>
      <c r="Q45" s="21"/>
    </row>
    <row r="46" spans="1:17" ht="90" customHeight="1">
      <c r="A46" s="31" t="s">
        <v>96</v>
      </c>
      <c r="B46" s="77" t="s">
        <v>97</v>
      </c>
      <c r="C46" s="2" t="s">
        <v>55</v>
      </c>
      <c r="D46" s="32" t="s">
        <v>98</v>
      </c>
      <c r="E46" s="33"/>
      <c r="F46" s="40">
        <f t="shared" si="0"/>
        <v>397184</v>
      </c>
      <c r="G46" s="24">
        <v>0</v>
      </c>
      <c r="H46" s="24">
        <v>0</v>
      </c>
      <c r="I46" s="40">
        <v>397184</v>
      </c>
      <c r="J46" s="21">
        <f t="shared" si="2"/>
        <v>0</v>
      </c>
      <c r="K46" s="21">
        <v>0</v>
      </c>
      <c r="L46" s="21">
        <v>0</v>
      </c>
      <c r="M46" s="21">
        <v>0</v>
      </c>
      <c r="N46" s="21">
        <f t="shared" si="3"/>
        <v>0</v>
      </c>
      <c r="O46" s="21">
        <v>0</v>
      </c>
      <c r="P46" s="21">
        <v>0</v>
      </c>
      <c r="Q46" s="21">
        <v>0</v>
      </c>
    </row>
    <row r="47" spans="1:17" ht="64.5" customHeight="1">
      <c r="A47" s="31" t="s">
        <v>104</v>
      </c>
      <c r="B47" s="77" t="s">
        <v>109</v>
      </c>
      <c r="C47" s="2" t="s">
        <v>55</v>
      </c>
      <c r="D47" s="32" t="s">
        <v>105</v>
      </c>
      <c r="E47" s="33"/>
      <c r="F47" s="40">
        <f>G47+H47+I47</f>
        <v>791574</v>
      </c>
      <c r="G47" s="24">
        <v>0</v>
      </c>
      <c r="H47" s="24">
        <v>0</v>
      </c>
      <c r="I47" s="40">
        <v>791574</v>
      </c>
      <c r="J47" s="21">
        <f>K47+L47+M47</f>
        <v>0</v>
      </c>
      <c r="K47" s="21">
        <v>0</v>
      </c>
      <c r="L47" s="21">
        <v>0</v>
      </c>
      <c r="M47" s="21">
        <v>0</v>
      </c>
      <c r="N47" s="21">
        <f>O47+P47+Q47</f>
        <v>0</v>
      </c>
      <c r="O47" s="21">
        <v>0</v>
      </c>
      <c r="P47" s="21">
        <v>0</v>
      </c>
      <c r="Q47" s="21">
        <v>0</v>
      </c>
    </row>
    <row r="48" spans="1:17" ht="40.5" customHeight="1">
      <c r="A48" s="12"/>
      <c r="B48" s="69" t="s">
        <v>4</v>
      </c>
      <c r="C48" s="3"/>
      <c r="D48" s="63"/>
      <c r="E48" s="64"/>
      <c r="F48" s="20">
        <f aca="true" t="shared" si="5" ref="F48:Q48">F20+F22+F24+F26+F31+F36</f>
        <v>28191541.880000003</v>
      </c>
      <c r="G48" s="20">
        <f t="shared" si="5"/>
        <v>0</v>
      </c>
      <c r="H48" s="20">
        <f t="shared" si="5"/>
        <v>23127423.6</v>
      </c>
      <c r="I48" s="20">
        <f t="shared" si="5"/>
        <v>5064118.28</v>
      </c>
      <c r="J48" s="20">
        <f t="shared" si="5"/>
        <v>5622000</v>
      </c>
      <c r="K48" s="20">
        <f t="shared" si="5"/>
        <v>0</v>
      </c>
      <c r="L48" s="20">
        <f t="shared" si="5"/>
        <v>2876000</v>
      </c>
      <c r="M48" s="20">
        <f t="shared" si="5"/>
        <v>2746000</v>
      </c>
      <c r="N48" s="20">
        <f t="shared" si="5"/>
        <v>5622000</v>
      </c>
      <c r="O48" s="20">
        <f t="shared" si="5"/>
        <v>0</v>
      </c>
      <c r="P48" s="20">
        <f t="shared" si="5"/>
        <v>2876000</v>
      </c>
      <c r="Q48" s="20">
        <f t="shared" si="5"/>
        <v>2746000</v>
      </c>
    </row>
    <row r="49" spans="1:17" ht="27">
      <c r="A49" s="13"/>
      <c r="B49" s="4"/>
      <c r="C49" s="5"/>
      <c r="D49" s="5"/>
      <c r="E49" s="5"/>
      <c r="F49" s="25"/>
      <c r="G49" s="26"/>
      <c r="H49" s="26"/>
      <c r="I49" s="26"/>
      <c r="J49" s="25"/>
      <c r="K49" s="26"/>
      <c r="L49" s="26"/>
      <c r="M49" s="26"/>
      <c r="N49" s="25"/>
      <c r="O49" s="26"/>
      <c r="P49" s="26"/>
      <c r="Q49" s="26"/>
    </row>
    <row r="50" spans="1:17" ht="27">
      <c r="A50" s="13"/>
      <c r="B50" s="4"/>
      <c r="C50" s="5"/>
      <c r="D50" s="5"/>
      <c r="E50" s="5"/>
      <c r="F50" s="18"/>
      <c r="G50" s="7"/>
      <c r="H50" s="7"/>
      <c r="I50" s="8"/>
      <c r="J50" s="18"/>
      <c r="K50" s="7"/>
      <c r="L50" s="7"/>
      <c r="M50" s="7"/>
      <c r="N50" s="18"/>
      <c r="O50" s="7"/>
      <c r="P50" s="7"/>
      <c r="Q50" s="7"/>
    </row>
    <row r="51" spans="1:17" ht="27">
      <c r="A51" s="13"/>
      <c r="B51" s="4"/>
      <c r="C51" s="5"/>
      <c r="D51" s="5"/>
      <c r="E51" s="5"/>
      <c r="F51" s="6"/>
      <c r="G51" s="7"/>
      <c r="H51" s="7"/>
      <c r="I51" s="7"/>
      <c r="J51" s="6"/>
      <c r="K51" s="7"/>
      <c r="L51" s="7"/>
      <c r="M51" s="7"/>
      <c r="N51" s="6"/>
      <c r="O51" s="7"/>
      <c r="P51" s="7"/>
      <c r="Q51" s="8"/>
    </row>
    <row r="52" spans="2:17" ht="27">
      <c r="B52" s="9"/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9"/>
    </row>
  </sheetData>
  <sheetProtection/>
  <mergeCells count="41">
    <mergeCell ref="D48:E48"/>
    <mergeCell ref="N7:Q7"/>
    <mergeCell ref="N13:N14"/>
    <mergeCell ref="D33:E33"/>
    <mergeCell ref="O13:Q13"/>
    <mergeCell ref="A11:I11"/>
    <mergeCell ref="D22:E22"/>
    <mergeCell ref="D24:E24"/>
    <mergeCell ref="D31:E31"/>
    <mergeCell ref="D36:E36"/>
    <mergeCell ref="B16:B17"/>
    <mergeCell ref="D43:E43"/>
    <mergeCell ref="D20:E20"/>
    <mergeCell ref="N1:Q1"/>
    <mergeCell ref="N2:Q2"/>
    <mergeCell ref="N3:Q3"/>
    <mergeCell ref="N4:Q4"/>
    <mergeCell ref="P12:Q12"/>
    <mergeCell ref="D26:E26"/>
    <mergeCell ref="N9:Q9"/>
    <mergeCell ref="D21:E21"/>
    <mergeCell ref="P10:S10"/>
    <mergeCell ref="D15:E15"/>
    <mergeCell ref="N6:Q6"/>
    <mergeCell ref="G13:I13"/>
    <mergeCell ref="N8:Q8"/>
    <mergeCell ref="F13:F14"/>
    <mergeCell ref="J13:J14"/>
    <mergeCell ref="A41:A42"/>
    <mergeCell ref="A16:A17"/>
    <mergeCell ref="D18:E18"/>
    <mergeCell ref="D16:E16"/>
    <mergeCell ref="B41:B42"/>
    <mergeCell ref="B13:B14"/>
    <mergeCell ref="A10:M10"/>
    <mergeCell ref="K13:M13"/>
    <mergeCell ref="C13:E13"/>
    <mergeCell ref="D14:E14"/>
    <mergeCell ref="A13:A14"/>
  </mergeCells>
  <printOptions horizontalCentered="1"/>
  <pageMargins left="0.3937007874015748" right="0.3937007874015748" top="0.5905511811023623" bottom="0.3937007874015748" header="0.5118110236220472" footer="0.5118110236220472"/>
  <pageSetup firstPageNumber="90" useFirstPageNumber="1" fitToHeight="0" horizontalDpi="600" verticalDpi="600" orientation="landscape" paperSize="9" scale="27" r:id="rId1"/>
  <headerFooter alignWithMargins="0">
    <oddFooter>&amp;R&amp;P</oddFooter>
  </headerFooter>
  <rowBreaks count="1" manualBreakCount="1">
    <brk id="48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Казимирова Юлия Юрьевна</cp:lastModifiedBy>
  <cp:lastPrinted>2023-12-18T05:04:41Z</cp:lastPrinted>
  <dcterms:created xsi:type="dcterms:W3CDTF">1996-10-08T23:32:33Z</dcterms:created>
  <dcterms:modified xsi:type="dcterms:W3CDTF">2023-12-18T05:07:27Z</dcterms:modified>
  <cp:category/>
  <cp:version/>
  <cp:contentType/>
  <cp:contentStatus/>
</cp:coreProperties>
</file>