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Mashburo\фин_управ\ПРОЕКТ БЮДЖЕТА\Проект бюджета на 2024 год и плановый период 2025-2026 годов\Проект решения о бюджете города на 2024-2026\"/>
    </mc:Choice>
  </mc:AlternateContent>
  <bookViews>
    <workbookView xWindow="360" yWindow="270" windowWidth="14940" windowHeight="9150"/>
  </bookViews>
  <sheets>
    <sheet name="Роспись доходов" sheetId="1" r:id="rId1"/>
  </sheets>
  <definedNames>
    <definedName name="LAST_CELL" localSheetId="0">'Роспись доходов'!#REF!</definedName>
  </definedNames>
  <calcPr calcId="152511"/>
</workbook>
</file>

<file path=xl/calcChain.xml><?xml version="1.0" encoding="utf-8"?>
<calcChain xmlns="http://schemas.openxmlformats.org/spreadsheetml/2006/main">
  <c r="F205" i="1" l="1"/>
  <c r="E205" i="1"/>
  <c r="D205" i="1"/>
  <c r="F57" i="1"/>
  <c r="F12" i="1" s="1"/>
  <c r="E57" i="1"/>
  <c r="D57" i="1"/>
  <c r="D12" i="1" s="1"/>
  <c r="E12" i="1"/>
  <c r="F13" i="1"/>
  <c r="E13" i="1"/>
  <c r="D13" i="1"/>
  <c r="F14" i="1"/>
  <c r="E14" i="1"/>
  <c r="D14" i="1"/>
  <c r="F15" i="1"/>
  <c r="E15" i="1"/>
  <c r="D15" i="1"/>
  <c r="F147" i="1"/>
  <c r="E147" i="1"/>
  <c r="D147" i="1"/>
  <c r="F148" i="1"/>
  <c r="E148" i="1"/>
  <c r="D148" i="1"/>
  <c r="E202" i="1"/>
  <c r="E201" i="1" s="1"/>
  <c r="F203" i="1"/>
  <c r="F202" i="1" s="1"/>
  <c r="F201" i="1" s="1"/>
  <c r="E203" i="1"/>
  <c r="D203" i="1"/>
  <c r="D202" i="1" s="1"/>
  <c r="D201" i="1" s="1"/>
  <c r="F179" i="1"/>
  <c r="F178" i="1" s="1"/>
  <c r="E179" i="1"/>
  <c r="E178" i="1" s="1"/>
  <c r="E177" i="1" s="1"/>
  <c r="D179" i="1"/>
  <c r="D178" i="1" s="1"/>
  <c r="F197" i="1"/>
  <c r="E197" i="1"/>
  <c r="D197" i="1"/>
  <c r="E199" i="1"/>
  <c r="D199" i="1"/>
  <c r="F169" i="1"/>
  <c r="F168" i="1" s="1"/>
  <c r="E169" i="1"/>
  <c r="E168" i="1" s="1"/>
  <c r="D169" i="1"/>
  <c r="D168" i="1" s="1"/>
  <c r="F166" i="1"/>
  <c r="E166" i="1"/>
  <c r="D166" i="1"/>
  <c r="F164" i="1"/>
  <c r="E164" i="1"/>
  <c r="D164" i="1"/>
  <c r="F162" i="1"/>
  <c r="E162" i="1"/>
  <c r="D162" i="1"/>
  <c r="D160" i="1"/>
  <c r="F157" i="1"/>
  <c r="F156" i="1" s="1"/>
  <c r="E157" i="1"/>
  <c r="E156" i="1" s="1"/>
  <c r="D157" i="1"/>
  <c r="D156" i="1" s="1"/>
  <c r="E154" i="1"/>
  <c r="D154" i="1"/>
  <c r="F152" i="1"/>
  <c r="E152" i="1"/>
  <c r="D152" i="1"/>
  <c r="F150" i="1"/>
  <c r="E150" i="1"/>
  <c r="D150" i="1"/>
  <c r="F142" i="1"/>
  <c r="E142" i="1"/>
  <c r="D143" i="1"/>
  <c r="D142" i="1" s="1"/>
  <c r="F139" i="1"/>
  <c r="F138" i="1" s="1"/>
  <c r="F137" i="1" s="1"/>
  <c r="E139" i="1"/>
  <c r="E138" i="1" s="1"/>
  <c r="E137" i="1" s="1"/>
  <c r="D139" i="1"/>
  <c r="D138" i="1" s="1"/>
  <c r="D137" i="1" s="1"/>
  <c r="F132" i="1"/>
  <c r="F131" i="1" s="1"/>
  <c r="E132" i="1"/>
  <c r="E131" i="1" s="1"/>
  <c r="D132" i="1"/>
  <c r="D131" i="1" s="1"/>
  <c r="F129" i="1"/>
  <c r="F128" i="1" s="1"/>
  <c r="E129" i="1"/>
  <c r="E128" i="1" s="1"/>
  <c r="D129" i="1"/>
  <c r="D128" i="1" s="1"/>
  <c r="F126" i="1"/>
  <c r="E126" i="1"/>
  <c r="D126" i="1"/>
  <c r="F124" i="1"/>
  <c r="E124" i="1"/>
  <c r="D124" i="1"/>
  <c r="F122" i="1"/>
  <c r="E122" i="1"/>
  <c r="D122" i="1"/>
  <c r="F120" i="1"/>
  <c r="E120" i="1"/>
  <c r="D120" i="1"/>
  <c r="F117" i="1"/>
  <c r="F116" i="1" s="1"/>
  <c r="E117" i="1"/>
  <c r="E116" i="1" s="1"/>
  <c r="D117" i="1"/>
  <c r="D116" i="1" s="1"/>
  <c r="F113" i="1"/>
  <c r="F112" i="1" s="1"/>
  <c r="E113" i="1"/>
  <c r="E112" i="1" s="1"/>
  <c r="D113" i="1"/>
  <c r="D112" i="1" s="1"/>
  <c r="F109" i="1"/>
  <c r="F108" i="1" s="1"/>
  <c r="E109" i="1"/>
  <c r="E108" i="1" s="1"/>
  <c r="D109" i="1"/>
  <c r="D108" i="1" s="1"/>
  <c r="F104" i="1"/>
  <c r="F103" i="1" s="1"/>
  <c r="E104" i="1"/>
  <c r="E103" i="1" s="1"/>
  <c r="D104" i="1"/>
  <c r="D103" i="1" s="1"/>
  <c r="F101" i="1"/>
  <c r="E101" i="1"/>
  <c r="D101" i="1"/>
  <c r="F96" i="1"/>
  <c r="F95" i="1" s="1"/>
  <c r="F94" i="1" s="1"/>
  <c r="F93" i="1" s="1"/>
  <c r="E96" i="1"/>
  <c r="E95" i="1" s="1"/>
  <c r="E94" i="1" s="1"/>
  <c r="E93" i="1" s="1"/>
  <c r="D96" i="1"/>
  <c r="D95" i="1" s="1"/>
  <c r="D94" i="1" s="1"/>
  <c r="D93" i="1" s="1"/>
  <c r="F89" i="1"/>
  <c r="E89" i="1"/>
  <c r="D89" i="1"/>
  <c r="F91" i="1"/>
  <c r="E91" i="1"/>
  <c r="D91" i="1"/>
  <c r="F86" i="1"/>
  <c r="E86" i="1"/>
  <c r="D86" i="1"/>
  <c r="F84" i="1"/>
  <c r="E84" i="1"/>
  <c r="D84" i="1"/>
  <c r="F77" i="1"/>
  <c r="E77" i="1"/>
  <c r="D77" i="1"/>
  <c r="F75" i="1"/>
  <c r="E75" i="1"/>
  <c r="D75" i="1"/>
  <c r="F73" i="1"/>
  <c r="F72" i="1" s="1"/>
  <c r="E73" i="1"/>
  <c r="E72" i="1" s="1"/>
  <c r="D73" i="1"/>
  <c r="D72" i="1" s="1"/>
  <c r="F70" i="1"/>
  <c r="F69" i="1" s="1"/>
  <c r="E70" i="1"/>
  <c r="E69" i="1" s="1"/>
  <c r="D70" i="1"/>
  <c r="D69" i="1" s="1"/>
  <c r="F67" i="1"/>
  <c r="E67" i="1"/>
  <c r="D67" i="1"/>
  <c r="F64" i="1"/>
  <c r="F63" i="1" s="1"/>
  <c r="E64" i="1"/>
  <c r="E63" i="1" s="1"/>
  <c r="D64" i="1"/>
  <c r="D63" i="1" s="1"/>
  <c r="F61" i="1"/>
  <c r="E61" i="1"/>
  <c r="D61" i="1"/>
  <c r="F59" i="1"/>
  <c r="E59" i="1"/>
  <c r="D59" i="1"/>
  <c r="F55" i="1"/>
  <c r="F54" i="1" s="1"/>
  <c r="E55" i="1"/>
  <c r="E54" i="1" s="1"/>
  <c r="D55" i="1"/>
  <c r="D54" i="1" s="1"/>
  <c r="F52" i="1"/>
  <c r="E52" i="1"/>
  <c r="D52" i="1"/>
  <c r="F50" i="1"/>
  <c r="E50" i="1"/>
  <c r="D50" i="1"/>
  <c r="F47" i="1"/>
  <c r="E47" i="1"/>
  <c r="D47" i="1"/>
  <c r="F44" i="1"/>
  <c r="E44" i="1"/>
  <c r="D44" i="1"/>
  <c r="F42" i="1"/>
  <c r="E42" i="1"/>
  <c r="D42" i="1"/>
  <c r="F40" i="1"/>
  <c r="E40" i="1"/>
  <c r="D40" i="1"/>
  <c r="F38" i="1"/>
  <c r="E38" i="1"/>
  <c r="D38" i="1"/>
  <c r="F34" i="1"/>
  <c r="E34" i="1"/>
  <c r="D34" i="1"/>
  <c r="F32" i="1"/>
  <c r="E32" i="1"/>
  <c r="D32" i="1"/>
  <c r="F30" i="1"/>
  <c r="E30" i="1"/>
  <c r="D30" i="1"/>
  <c r="F28" i="1"/>
  <c r="E28" i="1"/>
  <c r="D28" i="1"/>
  <c r="F19" i="1"/>
  <c r="E19" i="1"/>
  <c r="D19" i="1"/>
  <c r="E159" i="1" l="1"/>
  <c r="D177" i="1"/>
  <c r="D159" i="1"/>
  <c r="F159" i="1"/>
  <c r="F177" i="1"/>
  <c r="D100" i="1"/>
  <c r="E100" i="1"/>
  <c r="F100" i="1"/>
  <c r="E149" i="1"/>
  <c r="F149" i="1"/>
  <c r="D149" i="1"/>
  <c r="D107" i="1"/>
  <c r="D106" i="1" s="1"/>
  <c r="E107" i="1"/>
  <c r="E106" i="1" s="1"/>
  <c r="F107" i="1"/>
  <c r="F106" i="1" s="1"/>
  <c r="E88" i="1"/>
  <c r="E83" i="1" s="1"/>
  <c r="E82" i="1" s="1"/>
  <c r="D37" i="1"/>
  <c r="E49" i="1"/>
  <c r="E46" i="1" s="1"/>
  <c r="D88" i="1"/>
  <c r="F58" i="1"/>
  <c r="F49" i="1"/>
  <c r="F46" i="1" s="1"/>
  <c r="F88" i="1"/>
  <c r="F83" i="1" s="1"/>
  <c r="F82" i="1" s="1"/>
  <c r="D83" i="1"/>
  <c r="D82" i="1" s="1"/>
  <c r="F27" i="1"/>
  <c r="F26" i="1" s="1"/>
  <c r="F37" i="1"/>
  <c r="F36" i="1" s="1"/>
  <c r="D49" i="1"/>
  <c r="D46" i="1" s="1"/>
  <c r="D58" i="1"/>
  <c r="D27" i="1"/>
  <c r="D26" i="1" s="1"/>
  <c r="D36" i="1"/>
  <c r="E58" i="1"/>
  <c r="E27" i="1"/>
  <c r="E26" i="1" s="1"/>
  <c r="E37" i="1"/>
  <c r="E36" i="1" s="1"/>
</calcChain>
</file>

<file path=xl/sharedStrings.xml><?xml version="1.0" encoding="utf-8"?>
<sst xmlns="http://schemas.openxmlformats.org/spreadsheetml/2006/main" count="591" uniqueCount="370">
  <si>
    <t>Гл. администратор</t>
  </si>
  <si>
    <t>КВД</t>
  </si>
  <si>
    <t>Наименование кода</t>
  </si>
  <si>
    <t>000</t>
  </si>
  <si>
    <t>10000000000000000</t>
  </si>
  <si>
    <t>НАЛОГОВЫЕ И НЕНАЛОГОВЫЕ ДОХОДЫ</t>
  </si>
  <si>
    <t>182</t>
  </si>
  <si>
    <t>10100000000000000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</si>
  <si>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</si>
  <si>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</si>
  <si>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</si>
  <si>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</si>
  <si>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</si>
  <si>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</si>
  <si>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10102000010000110</t>
  </si>
  <si>
    <t>Налог на доходы физических лиц</t>
  </si>
  <si>
    <t>10102010010000110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</si>
  <si>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</si>
  <si>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</si>
  <si>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</si>
  <si>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</si>
  <si>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10102080010000110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</si>
  <si>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</si>
  <si>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</si>
  <si>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</si>
  <si>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</si>
  <si>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</si>
  <si>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</si>
  <si>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</si>
  <si>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</si>
  <si>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</si>
  <si>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</si>
  <si>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</si>
  <si>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</si>
  <si>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</si>
  <si>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</si>
  <si>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</si>
  <si>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</si>
  <si>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</si>
  <si>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</si>
  <si>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</si>
  <si>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</si>
  <si>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</si>
  <si>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</si>
  <si>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</si>
  <si>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</si>
  <si>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</si>
  <si>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</si>
  <si>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</si>
  <si>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</si>
  <si>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</si>
  <si>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</si>
  <si>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</si>
  <si>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10503000010000110</t>
  </si>
  <si>
    <t>Единый сельскохозяйственный налог</t>
  </si>
  <si>
    <t>10503010010000110</t>
  </si>
  <si>
    <t>10504000020000110</t>
  </si>
  <si>
    <t>Налог, взимаемый в связи с применением патентной системы налогообложения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</si>
  <si>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</si>
  <si>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</si>
  <si>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10600000000000000</t>
  </si>
  <si>
    <t>НАЛОГИ НА ИМУЩЕСТВО</t>
  </si>
  <si>
    <t>10601000000000110</t>
  </si>
  <si>
    <t>Налог на имущество физических лиц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</si>
  <si>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</si>
  <si>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</si>
  <si>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10606000000000110</t>
  </si>
  <si>
    <t>Земельный налог</t>
  </si>
  <si>
    <t>10606030000000110</t>
  </si>
  <si>
    <t>Земельный налог с организаций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</si>
  <si>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</si>
  <si>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</si>
  <si>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10606040000000110</t>
  </si>
  <si>
    <t>Земельный налог с физических лиц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</si>
  <si>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</si>
  <si>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</si>
  <si>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</si>
  <si>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</si>
  <si>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</si>
  <si>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</si>
  <si>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</si>
  <si>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</si>
  <si>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013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</si>
  <si>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</si>
  <si>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</si>
  <si>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</si>
  <si>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</si>
  <si>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907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</si>
  <si>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</si>
  <si>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</si>
  <si>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</si>
  <si>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</si>
  <si>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</si>
  <si>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</si>
  <si>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</si>
  <si>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</si>
  <si>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</si>
  <si>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</si>
  <si>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</si>
  <si>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</si>
  <si>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018</t>
  </si>
  <si>
    <t>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</si>
  <si>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</si>
  <si>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11105074040000120</t>
  </si>
  <si>
    <t>Доходы от сдачи в аренду имущества, составляющего казну городских округов (за исключением земельных участков)</t>
  </si>
  <si>
    <t>11105300000000120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</si>
  <si>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</si>
  <si>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11105310000000120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</si>
  <si>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</si>
  <si>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11107000000000120</t>
  </si>
  <si>
    <t>Платежи от государственных и муниципальных унитарных предприятий</t>
  </si>
  <si>
    <t>11107010000000120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</si>
  <si>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</si>
  <si>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</si>
  <si>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</si>
  <si>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</si>
  <si>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</si>
  <si>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</si>
  <si>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</si>
  <si>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</si>
  <si>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</si>
  <si>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</si>
  <si>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ПЛАТЕЖИ ПРИ ПОЛЬЗОВАНИИ ПРИРОДНЫМИ РЕСУРСАМИ</t>
  </si>
  <si>
    <t>048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</si>
  <si>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</si>
  <si>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</si>
  <si>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</si>
  <si>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</si>
  <si>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</si>
  <si>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</si>
  <si>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</si>
  <si>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</si>
  <si>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</si>
  <si>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</si>
  <si>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11201040010000120</t>
  </si>
  <si>
    <t>Плата за размещение отходов производства и потребления</t>
  </si>
  <si>
    <t>11201041010000120</t>
  </si>
  <si>
    <t>Плата за размещение отходов производства</t>
  </si>
  <si>
    <t>11201041016000120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</si>
  <si>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</si>
  <si>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11201042010000120</t>
  </si>
  <si>
    <t>Плата за размещение твердых коммунальных отходов</t>
  </si>
  <si>
    <t>11201042016000120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</si>
  <si>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</si>
  <si>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11300000000000000</t>
  </si>
  <si>
    <t>ДОХОДЫ ОТ ОКАЗАНИЯ ПЛАТНЫХ УСЛУГ И КОМПЕНСАЦИИ ЗАТРАТ ГОСУДАРСТВА</t>
  </si>
  <si>
    <t>11302000000000130</t>
  </si>
  <si>
    <t>Доходы от компенсации затрат государства</t>
  </si>
  <si>
    <t>11302060000000130</t>
  </si>
  <si>
    <t>Доходы, поступающие в порядке возмещения расходов, понесенных в связи с эксплуатацией имущества</t>
  </si>
  <si>
    <t>11302064040000130</t>
  </si>
  <si>
    <t>Доходы, поступающие в порядке возмещения расходов, понесенных в связи с эксплуатацией имущества городских округов</t>
  </si>
  <si>
    <t>11400000000000000</t>
  </si>
  <si>
    <t>ДОХОДЫ ОТ ПРОДАЖИ МАТЕРИАЛЬНЫХ И НЕМАТЕРИАЛЬНЫХ АКТИВОВ</t>
  </si>
  <si>
    <t>11401000000000410</t>
  </si>
  <si>
    <t>Доходы от продажи квартир</t>
  </si>
  <si>
    <t>11401040040000410</t>
  </si>
  <si>
    <t>Доходы от продажи квартир, находящихся в собственности городских округов</t>
  </si>
  <si>
    <t>11600000000000000</t>
  </si>
  <si>
    <t>ШТРАФЫ, САНКЦИИ, ВОЗМЕЩЕНИЕ УЩЕРБА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</si>
  <si>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</si>
  <si>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</si>
  <si>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</si>
  <si>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</si>
  <si>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</si>
  <si>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</si>
  <si>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</t>
  </si>
  <si>
    <t>439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</si>
  <si>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</si>
  <si>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</si>
  <si>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</si>
  <si>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</si>
  <si>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</si>
  <si>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</si>
  <si>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</si>
  <si>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</si>
  <si>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</si>
  <si>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</si>
  <si>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</si>
  <si>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</si>
  <si>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</si>
  <si>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</si>
  <si>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</si>
  <si>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</si>
  <si>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</si>
  <si>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</si>
  <si>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</si>
  <si>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</si>
  <si>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</si>
  <si>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</si>
  <si>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</si>
  <si>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</si>
  <si>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</si>
  <si>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</si>
  <si>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</si>
  <si>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</si>
  <si>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</si>
  <si>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</si>
  <si>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</si>
  <si>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</si>
  <si>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</si>
  <si>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</t>
  </si>
  <si>
    <t>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</si>
  <si>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</si>
  <si>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</si>
  <si>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</si>
  <si>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</si>
  <si>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</si>
  <si>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</si>
  <si>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</si>
  <si>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11610000000000140</t>
  </si>
  <si>
    <t>Платежи в целях возмещения причиненного ущерба (убытков)</t>
  </si>
  <si>
    <t>11610032040000140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</si>
  <si>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</si>
  <si>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11611060010000140</t>
  </si>
  <si>
    <t>Платежи, уплачиваемые в целях возмещения вреда, причиняемого автомобильным дорогам</t>
  </si>
  <si>
    <t>11611064010000140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</si>
  <si>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</si>
  <si>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20000000000000000</t>
  </si>
  <si>
    <t>БЕЗВОЗМЕЗДНЫЕ ПОСТУПЛЕНИЯ</t>
  </si>
  <si>
    <t>005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</si>
  <si>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</si>
  <si>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</si>
  <si>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</si>
  <si>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</si>
  <si>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20215001000000150</t>
  </si>
  <si>
    <t>Дотации на выравнивание бюджетной обеспеченности</t>
  </si>
  <si>
    <t>20215001040000150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</si>
  <si>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</si>
  <si>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20215002000000150</t>
  </si>
  <si>
    <t>Дотации бюджетам на поддержку мер по обеспечению сбалансированности бюджетов</t>
  </si>
  <si>
    <t>20215002040000150</t>
  </si>
  <si>
    <t>Дотации бюджетам городских округов на поддержку мер по обеспечению сбалансированности бюджетов</t>
  </si>
  <si>
    <t>20215010000000150</t>
  </si>
  <si>
    <t>Дотации бюджетам, связанные с особым режимом безопасного функционирования закрытых административно-территориальных образований</t>
  </si>
  <si>
    <t>20215010040000150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</si>
  <si>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</si>
  <si>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20219999000000150</t>
  </si>
  <si>
    <t>Прочие дотации</t>
  </si>
  <si>
    <t>20219999040000150</t>
  </si>
  <si>
    <t>Прочие дотации бюджетам городских округов</t>
  </si>
  <si>
    <t>20219999042722150</t>
  </si>
  <si>
    <t>20220000000000150</t>
  </si>
  <si>
    <t>Субсидии бюджетам бюджетной системы Российской Федерации (межбюджетные субсидии)</t>
  </si>
  <si>
    <t>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</si>
  <si>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</si>
  <si>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</si>
  <si>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</si>
  <si>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20225519000000150</t>
  </si>
  <si>
    <t>Субсидии бюджетам на поддержку отрасли культуры</t>
  </si>
  <si>
    <t>20225519040000150</t>
  </si>
  <si>
    <t>Субсидии бюджетам городских округов на поддержку отрасли культуры</t>
  </si>
  <si>
    <t>20225555000000150</t>
  </si>
  <si>
    <t>Субсидии бюджетам на реализацию программ формирования современной городской среды</t>
  </si>
  <si>
    <t>20225555040000150</t>
  </si>
  <si>
    <t>Субсидии бюджетам городских округов на реализацию программ формирования современной городской среды</t>
  </si>
  <si>
    <t>20229999000000150</t>
  </si>
  <si>
    <t>Прочие субсидии</t>
  </si>
  <si>
    <t>20229999040000150</t>
  </si>
  <si>
    <t>Прочие субсидии бюджетам городских округов</t>
  </si>
  <si>
    <t>20229999047397150</t>
  </si>
  <si>
    <t>20229999047456150</t>
  </si>
  <si>
    <t>20229999047488150</t>
  </si>
  <si>
    <t>20229999047563150</t>
  </si>
  <si>
    <t>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</si>
  <si>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20229999047607150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</si>
  <si>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</si>
  <si>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</si>
  <si>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</si>
  <si>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</si>
  <si>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20230024040000150</t>
  </si>
  <si>
    <t>Субвенции бюджетам городских округов на выполнение передаваемых полномочий субъектов Российской Федерации</t>
  </si>
  <si>
    <t>20230024040289150</t>
  </si>
  <si>
    <t>20230024047408150</t>
  </si>
  <si>
    <t>20230024047409150</t>
  </si>
  <si>
    <t>20230024047429150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</si>
  <si>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 отдельных органов исполнительной власти</t>
  </si>
  <si>
    <t>20230024047514150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</si>
  <si>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</t>
  </si>
  <si>
    <t>20230024047518150</t>
  </si>
  <si>
    <t>20230024047519150</t>
  </si>
  <si>
    <t>20230024047552150</t>
  </si>
  <si>
    <t>20230024047554150</t>
  </si>
  <si>
    <t>20230024047564150</t>
  </si>
  <si>
    <t>20230024047566150</t>
  </si>
  <si>
    <t>20230024047570150</t>
  </si>
  <si>
    <t>20230024047587150</t>
  </si>
  <si>
    <t>20230024047588150</t>
  </si>
  <si>
    <t>20230024047604150</t>
  </si>
  <si>
    <t>20230024047649150</t>
  </si>
  <si>
    <t>20230024047846150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</si>
  <si>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</si>
  <si>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</si>
  <si>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</si>
  <si>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</si>
  <si>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</si>
  <si>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</si>
  <si>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</si>
  <si>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</si>
  <si>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20700000000000000</t>
  </si>
  <si>
    <t>ПРОЧИЕ БЕЗВОЗМЕЗДНЫЕ ПОСТУПЛЕНИЯ</t>
  </si>
  <si>
    <t>20704000040000150</t>
  </si>
  <si>
    <t>Прочие безвозмездные поступления в бюджеты городских округов</t>
  </si>
  <si>
    <t>20704050040000150</t>
  </si>
  <si>
    <t>ИТОГО:</t>
  </si>
  <si>
    <t>Приложение № 2</t>
  </si>
  <si>
    <t>к решению Совета депутатов</t>
  </si>
  <si>
    <t>ЗАТО г. Зеленогорск</t>
  </si>
  <si>
    <t>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</si>
  <si>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</si>
  <si>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</si>
  <si>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</si>
  <si>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</si>
  <si>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</si>
  <si>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11402040040000410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</si>
  <si>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</si>
  <si>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11402043040000410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</si>
  <si>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</si>
  <si>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10101120010000110</t>
  </si>
  <si>
    <t>Доходы от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</t>
  </si>
  <si>
    <t>10101130010000110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</si>
  <si>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</si>
  <si>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</si>
  <si>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</si>
  <si>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</si>
  <si>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</si>
  <si>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</si>
  <si>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</si>
  <si>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11610030130000140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</si>
  <si>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</si>
  <si>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20225172000000150</t>
  </si>
  <si>
    <t>Субсидии бюджетам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</si>
  <si>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20229999047673150</t>
  </si>
  <si>
    <t>Сумма на 2024, рублей</t>
  </si>
  <si>
    <t>Сумма на 2025, рублей</t>
  </si>
  <si>
    <t xml:space="preserve">Доходы местного бюджета на 2024 год и плановый период 2025 - 2026 годов </t>
  </si>
  <si>
    <t>Сумма на 2026, рублей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</si>
  <si>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</si>
  <si>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</si>
  <si>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</si>
  <si>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</si>
  <si>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>11108000000000120</t>
  </si>
  <si>
    <t>Средства, получаемые от передачи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</si>
  <si>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11108040040000120</t>
  </si>
  <si>
    <t>Дотации бюджетам муниципальных образований края на частичную компенсацию расходов на оплату труда работников муниципальных учреждений в рамках комплекса процессных мероприятий «Создание условий для эффективного и ответственного управления муниципальными финансами, повышения устойчивости бюджетов муниципальных образований» государственной программы Красноярского края «Управление государственными финансами»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</si>
  <si>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программам, в рамках регионального проекта «Современная школа» государственной программы Красноярского края «Развитие образования»</t>
  </si>
  <si>
    <t>20225172040000150</t>
  </si>
  <si>
    <t>20229999047582150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</si>
  <si>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комплекса процессных мероприятий «Обеспечение отдыха и оздоровления детей» государственной программы Красноярского края «Развитие образования»</t>
  </si>
  <si>
    <t>Субсидии бюджетам муниципальных образований на поддержку деятельности муниципальных молодежных центров в рамках комплекса процессных мероприятий «Вовлечение молодежи в социальную практику» государственной программы Красноярского края  «Молодежь Красноярского края в XXI веке»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</si>
  <si>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ведомственного проекта «Сохранение культурного и исторического наследия» государственной программы Красноярского края «Развитие культуры и туризма»</t>
  </si>
  <si>
    <t>Субсидии бюджетам муниципальных образований на 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ведомственного проекта «Модернизация инфраструктуры региональной системы образования и оздоровления детей» государственной программы Красноярского края «Развитие образования»</t>
  </si>
  <si>
    <t>Субсидии бюджетам муниципальных образований на реализацию муниципальных программ развития субъектов малого и среднего предпринимательства в рамках ведомственного проекта «Развитие субъектов малого и среднего предпринимательства» государственной программы Красноярского края «Развитие малого и среднего предпринимательства и инновационной деятельности»</t>
  </si>
  <si>
    <t>Субсидия бюджету муниципального образования город Зеленогорск на строительство универсального спортивного зала с искусственным льдом и трибунами для зрителей в рамках ведомственного проекта «Развитие физической культуры и массового спорта» государственной программы Красноярского края «Развитие физической культуры и спорта»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</si>
  <si>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комплекса процессных мероприятий «Повышение качества и доступности социальных услуг» государственной программы Красноярского края «Развитие системы социальной поддержки граждан»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</si>
  <si>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</si>
  <si>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комплекса процессных мероприятий «Обеспечение охраны окружающей среды, природных комплексов и объектов, сохранение биологического разнообразия» государственной программы Красноярского края «Охрана окружающей среды, воспроизводство природных ресурсов»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</si>
  <si>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комплекса процессных мероприятий «Создание условий для развития архивного дела» государственной программы Красноярского края «Развитие культуры и туризма»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</si>
  <si>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комплекса процессных мероприятий «Развитие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числа» государственной программы Красноярского края «Развитие образования»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</si>
  <si>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</si>
  <si>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</si>
  <si>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</si>
  <si>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комплекса процессных мероприятий «Обеспечение доступности платы граждан»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</si>
  <si>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комплекса процессных мероприятий «Выполнение государственных обязательств по улучшению жилищных условий отдельных категорий граждан» государственной программы Красноярского края «Создание условий для обеспечения доступным и комфортным жильем граждан»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</si>
  <si>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</si>
  <si>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образования Красноярского края в рамках непрограммных расходов отдельных органов исполнительной власти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</si>
  <si>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комплекса процессных мероприятий «Обеспечение отдыха и оздоровления детей» государственной программы Красноярского края «Развитие образования»</t>
  </si>
  <si>
    <t>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комплекса процессных мероприятий «Выполнение государственных обязательств по улучшению жилищных условий отдельных категорий граждан» государственной программы Красноярского края «Создание условий для обеспечения доступным и комфортным жильем граждан»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</si>
  <si>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комплекса процессных мероприятий «Создание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детей» государственной программы Красноярского края «Развитие образования»</t>
  </si>
  <si>
    <t>от 14.12.2023 № 7-25р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</si>
</sst>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2"/>
      <name val="Arial Cy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7" fillId="4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</cellStyleXfs>
  <cellXfs count="26">
    <xf numFmtId="0" fontId="0" fillId="0" borderId="0" xfId="0"/>
    <xf numFmtId="0" fontId="3" fillId="0" borderId="0" xfId="0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horizontal="right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20" borderId="1" xfId="0" applyNumberFormat="1" applyFont="1" applyFill="1" applyBorder="1" applyAlignment="1" applyProtection="1">
      <alignment horizontal="left" vertical="center" wrapText="1"/>
    </xf>
    <xf numFmtId="4" fontId="5" fillId="20" borderId="1" xfId="0" applyNumberFormat="1" applyFont="1" applyFill="1" applyBorder="1" applyAlignment="1" applyProtection="1">
      <alignment horizontal="right" vertical="center" wrapText="1"/>
    </xf>
    <xf numFmtId="49" fontId="6" fillId="20" borderId="1" xfId="0" applyNumberFormat="1" applyFont="1" applyFill="1" applyBorder="1" applyAlignment="1" applyProtection="1">
      <alignment horizontal="left" vertical="center" wrapText="1"/>
    </xf>
    <xf numFmtId="4" fontId="6" fillId="20" borderId="1" xfId="0" applyNumberFormat="1" applyFont="1" applyFill="1" applyBorder="1" applyAlignment="1" applyProtection="1">
      <alignment horizontal="right" vertical="center" wrapText="1"/>
    </xf>
    <xf numFmtId="164" fontId="6" fillId="20" borderId="1" xfId="0" applyNumberFormat="1" applyFont="1" applyFill="1" applyBorder="1" applyAlignment="1" applyProtection="1">
      <alignment horizontal="left" vertical="center" wrapText="1"/>
    </xf>
    <xf numFmtId="164" fontId="5" fillId="20" borderId="1" xfId="0" applyNumberFormat="1" applyFont="1" applyFill="1" applyBorder="1" applyAlignment="1" applyProtection="1">
      <alignment horizontal="left" vertical="center" wrapText="1"/>
    </xf>
    <xf numFmtId="49" fontId="5" fillId="20" borderId="1" xfId="0" applyNumberFormat="1" applyFont="1" applyFill="1" applyBorder="1" applyAlignment="1" applyProtection="1">
      <alignment horizontal="left" wrapText="1"/>
    </xf>
    <xf numFmtId="4" fontId="5" fillId="20" borderId="1" xfId="0" applyNumberFormat="1" applyFont="1" applyFill="1" applyBorder="1" applyAlignment="1" applyProtection="1">
      <alignment horizontal="right" wrapText="1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Alignment="1">
      <alignment horizontal="right"/>
    </xf>
    <xf numFmtId="0" fontId="5" fillId="0" borderId="1" xfId="0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5"/>
  <sheetViews>
    <sheetView showGridLines="0" tabSelected="1" view="pageBreakPreview" zoomScaleNormal="100" zoomScaleSheetLayoutView="100" workbookViewId="0">
      <selection activeCell="C5" sqref="C5"/>
    </sheetView>
  </sheetViews>
  <sheetFormatPr defaultRowHeight="12.75" customHeight="1" x14ac:dyDescent="0.2"/>
  <cols>
    <col min="1" max="1" width="11.7109375" customWidth="1"/>
    <col min="2" max="2" width="23.140625" customWidth="1"/>
    <col min="3" max="3" width="88.42578125" customWidth="1"/>
    <col min="4" max="4" width="22.5703125" customWidth="1"/>
    <col min="5" max="5" width="20.85546875" customWidth="1"/>
    <col min="6" max="6" width="21.85546875" customWidth="1"/>
  </cols>
  <sheetData>
    <row r="1" spans="1:6" ht="12.75" customHeight="1" x14ac:dyDescent="0.25">
      <c r="A1" s="19" t="s">
        <v>305</v>
      </c>
      <c r="B1" s="19"/>
      <c r="C1" s="19"/>
      <c r="D1" s="19"/>
      <c r="E1" s="19"/>
      <c r="F1" s="19"/>
    </row>
    <row r="2" spans="1:6" ht="12.75" customHeight="1" x14ac:dyDescent="0.25">
      <c r="A2" s="20" t="s">
        <v>306</v>
      </c>
      <c r="B2" s="20"/>
      <c r="C2" s="20"/>
      <c r="D2" s="20"/>
      <c r="E2" s="20"/>
      <c r="F2" s="20"/>
    </row>
    <row r="3" spans="1:6" ht="15.75" customHeight="1" x14ac:dyDescent="0.25">
      <c r="A3" s="20" t="s">
        <v>307</v>
      </c>
      <c r="B3" s="20"/>
      <c r="C3" s="20"/>
      <c r="D3" s="20"/>
      <c r="E3" s="20"/>
      <c r="F3" s="20"/>
    </row>
    <row r="4" spans="1:6" ht="13.5" customHeight="1" x14ac:dyDescent="0.25">
      <c r="A4" s="20" t="s">
        <v>369</v>
      </c>
      <c r="B4" s="20"/>
      <c r="C4" s="20"/>
      <c r="D4" s="20"/>
      <c r="E4" s="20"/>
      <c r="F4" s="20"/>
    </row>
    <row r="5" spans="1:6" ht="13.5" customHeight="1" x14ac:dyDescent="0.2">
      <c r="A5" s="7"/>
      <c r="B5" s="7"/>
      <c r="C5" s="3"/>
      <c r="D5" s="4"/>
      <c r="E5" s="4"/>
      <c r="F5" s="4"/>
    </row>
    <row r="6" spans="1:6" ht="13.5" customHeight="1" x14ac:dyDescent="0.2">
      <c r="B6" s="1"/>
      <c r="C6" s="1"/>
      <c r="D6" s="1"/>
      <c r="E6" s="1"/>
      <c r="F6" s="2"/>
    </row>
    <row r="7" spans="1:6" ht="13.5" customHeight="1" x14ac:dyDescent="0.2">
      <c r="B7" s="1"/>
      <c r="C7" s="1"/>
      <c r="D7" s="1"/>
      <c r="E7" s="1"/>
      <c r="F7" s="2"/>
    </row>
    <row r="8" spans="1:6" ht="13.5" customHeight="1" x14ac:dyDescent="0.25">
      <c r="A8" s="25" t="s">
        <v>335</v>
      </c>
      <c r="B8" s="25"/>
      <c r="C8" s="25"/>
      <c r="D8" s="25"/>
      <c r="E8" s="25"/>
      <c r="F8" s="25"/>
    </row>
    <row r="9" spans="1:6" ht="13.5" customHeight="1" x14ac:dyDescent="0.2">
      <c r="A9" s="8"/>
      <c r="B9" s="1"/>
      <c r="C9" s="1"/>
      <c r="D9" s="1"/>
      <c r="E9" s="1"/>
      <c r="F9" s="1"/>
    </row>
    <row r="10" spans="1:6" ht="17.100000000000001" customHeight="1" x14ac:dyDescent="0.2">
      <c r="A10" s="21" t="s">
        <v>0</v>
      </c>
      <c r="B10" s="21" t="s">
        <v>1</v>
      </c>
      <c r="C10" s="21" t="s">
        <v>2</v>
      </c>
      <c r="D10" s="21" t="s">
        <v>333</v>
      </c>
      <c r="E10" s="21" t="s">
        <v>334</v>
      </c>
      <c r="F10" s="21" t="s">
        <v>336</v>
      </c>
    </row>
    <row r="11" spans="1:6" ht="27.75" customHeight="1" x14ac:dyDescent="0.2">
      <c r="A11" s="22"/>
      <c r="B11" s="22"/>
      <c r="C11" s="24"/>
      <c r="D11" s="23"/>
      <c r="E11" s="23"/>
      <c r="F11" s="23"/>
    </row>
    <row r="12" spans="1:6" ht="15.75" x14ac:dyDescent="0.2">
      <c r="A12" s="9" t="s">
        <v>3</v>
      </c>
      <c r="B12" s="9" t="s">
        <v>4</v>
      </c>
      <c r="C12" s="11" t="s">
        <v>5</v>
      </c>
      <c r="D12" s="12">
        <f>D13+D26+D36+D46+D54+D57+D82+D93+D100+D106</f>
        <v>918246500</v>
      </c>
      <c r="E12" s="12">
        <f t="shared" ref="E12:F12" si="0">E13+E26+E36+E46+E54+E57+E82+E93+E100+E106</f>
        <v>960354800</v>
      </c>
      <c r="F12" s="12">
        <f t="shared" si="0"/>
        <v>1003216300</v>
      </c>
    </row>
    <row r="13" spans="1:6" ht="15.75" x14ac:dyDescent="0.2">
      <c r="A13" s="9" t="s">
        <v>6</v>
      </c>
      <c r="B13" s="9" t="s">
        <v>7</v>
      </c>
      <c r="C13" s="11" t="s">
        <v>8</v>
      </c>
      <c r="D13" s="12">
        <f>D14+D19</f>
        <v>646704300</v>
      </c>
      <c r="E13" s="12">
        <f t="shared" ref="E13:F13" si="1">E14+E19</f>
        <v>685472100</v>
      </c>
      <c r="F13" s="12">
        <f t="shared" si="1"/>
        <v>723531600</v>
      </c>
    </row>
    <row r="14" spans="1:6" ht="15.75" x14ac:dyDescent="0.2">
      <c r="A14" s="9" t="s">
        <v>6</v>
      </c>
      <c r="B14" s="9" t="s">
        <v>9</v>
      </c>
      <c r="C14" s="11" t="s">
        <v>10</v>
      </c>
      <c r="D14" s="12">
        <f>D15</f>
        <v>179340100</v>
      </c>
      <c r="E14" s="12">
        <f t="shared" ref="E14:F14" si="2">E15</f>
        <v>189073600</v>
      </c>
      <c r="F14" s="12">
        <f t="shared" si="2"/>
        <v>198197300</v>
      </c>
    </row>
    <row r="15" spans="1:6" ht="31.5" x14ac:dyDescent="0.2">
      <c r="A15" s="9" t="s">
        <v>6</v>
      </c>
      <c r="B15" s="9" t="s">
        <v>11</v>
      </c>
      <c r="C15" s="11" t="s">
        <v>12</v>
      </c>
      <c r="D15" s="12">
        <f>D16+D17+D18</f>
        <v>179340100</v>
      </c>
      <c r="E15" s="12">
        <f t="shared" ref="E15:F15" si="3">E16+E17+E18</f>
        <v>189073600</v>
      </c>
      <c r="F15" s="12">
        <f t="shared" si="3"/>
        <v>198197300</v>
      </c>
    </row>
    <row r="16" spans="1:6" ht="129.75" customHeight="1" x14ac:dyDescent="0.2">
      <c r="A16" s="5" t="s">
        <v>6</v>
      </c>
      <c r="B16" s="5" t="s">
        <v>13</v>
      </c>
      <c r="C16" s="13" t="s">
        <v>337</v>
      </c>
      <c r="D16" s="14">
        <v>17489200</v>
      </c>
      <c r="E16" s="14">
        <v>18188700</v>
      </c>
      <c r="F16" s="14">
        <v>18916300</v>
      </c>
    </row>
    <row r="17" spans="1:6" ht="110.25" x14ac:dyDescent="0.2">
      <c r="A17" s="5" t="s">
        <v>6</v>
      </c>
      <c r="B17" s="5" t="s">
        <v>318</v>
      </c>
      <c r="C17" s="15" t="s">
        <v>319</v>
      </c>
      <c r="D17" s="14">
        <v>94983300</v>
      </c>
      <c r="E17" s="14">
        <v>59591500</v>
      </c>
      <c r="F17" s="14">
        <v>0</v>
      </c>
    </row>
    <row r="18" spans="1:6" ht="110.25" x14ac:dyDescent="0.2">
      <c r="A18" s="5" t="s">
        <v>6</v>
      </c>
      <c r="B18" s="5" t="s">
        <v>320</v>
      </c>
      <c r="C18" s="15" t="s">
        <v>321</v>
      </c>
      <c r="D18" s="14">
        <v>66867600</v>
      </c>
      <c r="E18" s="14">
        <v>111293400</v>
      </c>
      <c r="F18" s="14">
        <v>179281000</v>
      </c>
    </row>
    <row r="19" spans="1:6" ht="15.75" x14ac:dyDescent="0.2">
      <c r="A19" s="9" t="s">
        <v>6</v>
      </c>
      <c r="B19" s="9" t="s">
        <v>14</v>
      </c>
      <c r="C19" s="11" t="s">
        <v>15</v>
      </c>
      <c r="D19" s="12">
        <f>D20+D21+D22+D23+D24+D25</f>
        <v>467364200</v>
      </c>
      <c r="E19" s="12">
        <f t="shared" ref="E19:F19" si="4">E20+E21+E22+E23+E24+E25</f>
        <v>496398500</v>
      </c>
      <c r="F19" s="12">
        <f t="shared" si="4"/>
        <v>525334300</v>
      </c>
    </row>
    <row r="20" spans="1:6" ht="80.25" customHeight="1" x14ac:dyDescent="0.2">
      <c r="A20" s="5" t="s">
        <v>6</v>
      </c>
      <c r="B20" s="5" t="s">
        <v>16</v>
      </c>
      <c r="C20" s="15" t="s">
        <v>338</v>
      </c>
      <c r="D20" s="14">
        <v>445964200</v>
      </c>
      <c r="E20" s="14">
        <v>474059900</v>
      </c>
      <c r="F20" s="14">
        <v>502029500</v>
      </c>
    </row>
    <row r="21" spans="1:6" ht="78.75" x14ac:dyDescent="0.2">
      <c r="A21" s="5" t="s">
        <v>6</v>
      </c>
      <c r="B21" s="5" t="s">
        <v>17</v>
      </c>
      <c r="C21" s="15" t="s">
        <v>18</v>
      </c>
      <c r="D21" s="14">
        <v>1320300</v>
      </c>
      <c r="E21" s="14">
        <v>1373100</v>
      </c>
      <c r="F21" s="14">
        <v>1428000</v>
      </c>
    </row>
    <row r="22" spans="1:6" ht="31.5" x14ac:dyDescent="0.2">
      <c r="A22" s="5" t="s">
        <v>6</v>
      </c>
      <c r="B22" s="5" t="s">
        <v>19</v>
      </c>
      <c r="C22" s="13" t="s">
        <v>20</v>
      </c>
      <c r="D22" s="14">
        <v>3744100</v>
      </c>
      <c r="E22" s="14">
        <v>3893800</v>
      </c>
      <c r="F22" s="14">
        <v>4049600</v>
      </c>
    </row>
    <row r="23" spans="1:6" ht="94.5" x14ac:dyDescent="0.2">
      <c r="A23" s="5" t="s">
        <v>6</v>
      </c>
      <c r="B23" s="5" t="s">
        <v>21</v>
      </c>
      <c r="C23" s="13" t="s">
        <v>339</v>
      </c>
      <c r="D23" s="14">
        <v>3595800</v>
      </c>
      <c r="E23" s="14">
        <v>3822300</v>
      </c>
      <c r="F23" s="14">
        <v>4047900</v>
      </c>
    </row>
    <row r="24" spans="1:6" ht="47.25" x14ac:dyDescent="0.2">
      <c r="A24" s="5" t="s">
        <v>6</v>
      </c>
      <c r="B24" s="5" t="s">
        <v>322</v>
      </c>
      <c r="C24" s="13" t="s">
        <v>323</v>
      </c>
      <c r="D24" s="14">
        <v>2451600</v>
      </c>
      <c r="E24" s="14">
        <v>2549600</v>
      </c>
      <c r="F24" s="14">
        <v>2651600</v>
      </c>
    </row>
    <row r="25" spans="1:6" ht="47.25" x14ac:dyDescent="0.2">
      <c r="A25" s="5" t="s">
        <v>6</v>
      </c>
      <c r="B25" s="5" t="s">
        <v>324</v>
      </c>
      <c r="C25" s="13" t="s">
        <v>325</v>
      </c>
      <c r="D25" s="14">
        <v>10288200</v>
      </c>
      <c r="E25" s="14">
        <v>10699800</v>
      </c>
      <c r="F25" s="14">
        <v>11127700</v>
      </c>
    </row>
    <row r="26" spans="1:6" ht="31.5" x14ac:dyDescent="0.2">
      <c r="A26" s="9" t="s">
        <v>3</v>
      </c>
      <c r="B26" s="9" t="s">
        <v>22</v>
      </c>
      <c r="C26" s="11" t="s">
        <v>23</v>
      </c>
      <c r="D26" s="12">
        <f>D27</f>
        <v>64977600</v>
      </c>
      <c r="E26" s="12">
        <f t="shared" ref="E26:F26" si="5">E27</f>
        <v>62365800</v>
      </c>
      <c r="F26" s="12">
        <f t="shared" si="5"/>
        <v>62996700</v>
      </c>
    </row>
    <row r="27" spans="1:6" ht="31.5" x14ac:dyDescent="0.2">
      <c r="A27" s="9" t="s">
        <v>3</v>
      </c>
      <c r="B27" s="9" t="s">
        <v>24</v>
      </c>
      <c r="C27" s="11" t="s">
        <v>25</v>
      </c>
      <c r="D27" s="12">
        <f>D28+D30+D32+D34</f>
        <v>64977600</v>
      </c>
      <c r="E27" s="12">
        <f t="shared" ref="E27:F27" si="6">E28+E30+E32+E34</f>
        <v>62365800</v>
      </c>
      <c r="F27" s="12">
        <f t="shared" si="6"/>
        <v>62996700</v>
      </c>
    </row>
    <row r="28" spans="1:6" ht="63" x14ac:dyDescent="0.2">
      <c r="A28" s="9" t="s">
        <v>3</v>
      </c>
      <c r="B28" s="9" t="s">
        <v>26</v>
      </c>
      <c r="C28" s="11" t="s">
        <v>27</v>
      </c>
      <c r="D28" s="12">
        <f>D29</f>
        <v>33888500</v>
      </c>
      <c r="E28" s="12">
        <f t="shared" ref="E28:F28" si="7">E29</f>
        <v>28978900</v>
      </c>
      <c r="F28" s="12">
        <f t="shared" si="7"/>
        <v>28803700</v>
      </c>
    </row>
    <row r="29" spans="1:6" ht="78.75" x14ac:dyDescent="0.2">
      <c r="A29" s="5" t="s">
        <v>6</v>
      </c>
      <c r="B29" s="5" t="s">
        <v>28</v>
      </c>
      <c r="C29" s="15" t="s">
        <v>29</v>
      </c>
      <c r="D29" s="14">
        <v>33888500</v>
      </c>
      <c r="E29" s="14">
        <v>28978900</v>
      </c>
      <c r="F29" s="14">
        <v>28803700</v>
      </c>
    </row>
    <row r="30" spans="1:6" ht="78.75" x14ac:dyDescent="0.2">
      <c r="A30" s="9" t="s">
        <v>3</v>
      </c>
      <c r="B30" s="9" t="s">
        <v>30</v>
      </c>
      <c r="C30" s="16" t="s">
        <v>31</v>
      </c>
      <c r="D30" s="12">
        <f>D31</f>
        <v>161500</v>
      </c>
      <c r="E30" s="12">
        <f t="shared" ref="E30:F30" si="8">E31</f>
        <v>208600</v>
      </c>
      <c r="F30" s="12">
        <f t="shared" si="8"/>
        <v>217000</v>
      </c>
    </row>
    <row r="31" spans="1:6" ht="94.5" x14ac:dyDescent="0.2">
      <c r="A31" s="5" t="s">
        <v>6</v>
      </c>
      <c r="B31" s="5" t="s">
        <v>32</v>
      </c>
      <c r="C31" s="15" t="s">
        <v>33</v>
      </c>
      <c r="D31" s="14">
        <v>161500</v>
      </c>
      <c r="E31" s="14">
        <v>208600</v>
      </c>
      <c r="F31" s="14">
        <v>217000</v>
      </c>
    </row>
    <row r="32" spans="1:6" ht="63" x14ac:dyDescent="0.2">
      <c r="A32" s="9" t="s">
        <v>3</v>
      </c>
      <c r="B32" s="9" t="s">
        <v>34</v>
      </c>
      <c r="C32" s="11" t="s">
        <v>35</v>
      </c>
      <c r="D32" s="12">
        <f>D33</f>
        <v>35138600</v>
      </c>
      <c r="E32" s="12">
        <f t="shared" ref="E32:F32" si="9">E33</f>
        <v>37574300</v>
      </c>
      <c r="F32" s="12">
        <f t="shared" si="9"/>
        <v>38907600</v>
      </c>
    </row>
    <row r="33" spans="1:6" ht="78.75" x14ac:dyDescent="0.2">
      <c r="A33" s="5" t="s">
        <v>6</v>
      </c>
      <c r="B33" s="5" t="s">
        <v>36</v>
      </c>
      <c r="C33" s="15" t="s">
        <v>37</v>
      </c>
      <c r="D33" s="14">
        <v>35138600</v>
      </c>
      <c r="E33" s="14">
        <v>37574300</v>
      </c>
      <c r="F33" s="14">
        <v>38907600</v>
      </c>
    </row>
    <row r="34" spans="1:6" ht="63" x14ac:dyDescent="0.2">
      <c r="A34" s="9" t="s">
        <v>3</v>
      </c>
      <c r="B34" s="9" t="s">
        <v>38</v>
      </c>
      <c r="C34" s="11" t="s">
        <v>39</v>
      </c>
      <c r="D34" s="12">
        <f>D35</f>
        <v>-4211000</v>
      </c>
      <c r="E34" s="12">
        <f t="shared" ref="E34:F34" si="10">E35</f>
        <v>-4396000</v>
      </c>
      <c r="F34" s="12">
        <f t="shared" si="10"/>
        <v>-4931600</v>
      </c>
    </row>
    <row r="35" spans="1:6" ht="78.75" x14ac:dyDescent="0.2">
      <c r="A35" s="5" t="s">
        <v>6</v>
      </c>
      <c r="B35" s="5" t="s">
        <v>40</v>
      </c>
      <c r="C35" s="15" t="s">
        <v>41</v>
      </c>
      <c r="D35" s="14">
        <v>-4211000</v>
      </c>
      <c r="E35" s="14">
        <v>-4396000</v>
      </c>
      <c r="F35" s="14">
        <v>-4931600</v>
      </c>
    </row>
    <row r="36" spans="1:6" ht="15.75" x14ac:dyDescent="0.2">
      <c r="A36" s="9" t="s">
        <v>6</v>
      </c>
      <c r="B36" s="9" t="s">
        <v>42</v>
      </c>
      <c r="C36" s="11" t="s">
        <v>43</v>
      </c>
      <c r="D36" s="12">
        <f>D37+D42+D44</f>
        <v>117129500</v>
      </c>
      <c r="E36" s="12">
        <f t="shared" ref="E36:F36" si="11">E37+E42+E44</f>
        <v>121806600</v>
      </c>
      <c r="F36" s="12">
        <f t="shared" si="11"/>
        <v>126670600</v>
      </c>
    </row>
    <row r="37" spans="1:6" ht="31.5" x14ac:dyDescent="0.2">
      <c r="A37" s="9" t="s">
        <v>6</v>
      </c>
      <c r="B37" s="9" t="s">
        <v>44</v>
      </c>
      <c r="C37" s="11" t="s">
        <v>45</v>
      </c>
      <c r="D37" s="12">
        <f>D38+D40</f>
        <v>100051800</v>
      </c>
      <c r="E37" s="12">
        <f t="shared" ref="E37:F37" si="12">E38+E40</f>
        <v>104053900</v>
      </c>
      <c r="F37" s="12">
        <f t="shared" si="12"/>
        <v>108216000</v>
      </c>
    </row>
    <row r="38" spans="1:6" ht="31.5" x14ac:dyDescent="0.2">
      <c r="A38" s="9" t="s">
        <v>6</v>
      </c>
      <c r="B38" s="9" t="s">
        <v>46</v>
      </c>
      <c r="C38" s="11" t="s">
        <v>47</v>
      </c>
      <c r="D38" s="12">
        <f>D39</f>
        <v>64271800</v>
      </c>
      <c r="E38" s="12">
        <f t="shared" ref="E38:F38" si="13">E39</f>
        <v>66842700</v>
      </c>
      <c r="F38" s="12">
        <f t="shared" si="13"/>
        <v>69516400</v>
      </c>
    </row>
    <row r="39" spans="1:6" ht="31.5" x14ac:dyDescent="0.2">
      <c r="A39" s="5" t="s">
        <v>6</v>
      </c>
      <c r="B39" s="5" t="s">
        <v>48</v>
      </c>
      <c r="C39" s="13" t="s">
        <v>47</v>
      </c>
      <c r="D39" s="14">
        <v>64271800</v>
      </c>
      <c r="E39" s="14">
        <v>66842700</v>
      </c>
      <c r="F39" s="14">
        <v>69516400</v>
      </c>
    </row>
    <row r="40" spans="1:6" ht="31.5" x14ac:dyDescent="0.2">
      <c r="A40" s="9" t="s">
        <v>6</v>
      </c>
      <c r="B40" s="9" t="s">
        <v>49</v>
      </c>
      <c r="C40" s="11" t="s">
        <v>50</v>
      </c>
      <c r="D40" s="12">
        <f>D41</f>
        <v>35780000</v>
      </c>
      <c r="E40" s="12">
        <f t="shared" ref="E40:F40" si="14">E41</f>
        <v>37211200</v>
      </c>
      <c r="F40" s="12">
        <f t="shared" si="14"/>
        <v>38699600</v>
      </c>
    </row>
    <row r="41" spans="1:6" ht="47.25" x14ac:dyDescent="0.2">
      <c r="A41" s="5" t="s">
        <v>6</v>
      </c>
      <c r="B41" s="5" t="s">
        <v>51</v>
      </c>
      <c r="C41" s="13" t="s">
        <v>52</v>
      </c>
      <c r="D41" s="14">
        <v>35780000</v>
      </c>
      <c r="E41" s="14">
        <v>37211200</v>
      </c>
      <c r="F41" s="14">
        <v>38699600</v>
      </c>
    </row>
    <row r="42" spans="1:6" ht="15.75" x14ac:dyDescent="0.2">
      <c r="A42" s="9" t="s">
        <v>6</v>
      </c>
      <c r="B42" s="9" t="s">
        <v>53</v>
      </c>
      <c r="C42" s="11" t="s">
        <v>54</v>
      </c>
      <c r="D42" s="12">
        <f>D43</f>
        <v>205000</v>
      </c>
      <c r="E42" s="12">
        <f t="shared" ref="E42:F42" si="15">E43</f>
        <v>205000</v>
      </c>
      <c r="F42" s="12">
        <f t="shared" si="15"/>
        <v>205000</v>
      </c>
    </row>
    <row r="43" spans="1:6" ht="15.75" x14ac:dyDescent="0.2">
      <c r="A43" s="5" t="s">
        <v>6</v>
      </c>
      <c r="B43" s="5" t="s">
        <v>55</v>
      </c>
      <c r="C43" s="13" t="s">
        <v>54</v>
      </c>
      <c r="D43" s="14">
        <v>205000</v>
      </c>
      <c r="E43" s="14">
        <v>205000</v>
      </c>
      <c r="F43" s="14">
        <v>205000</v>
      </c>
    </row>
    <row r="44" spans="1:6" ht="15.75" x14ac:dyDescent="0.2">
      <c r="A44" s="9" t="s">
        <v>6</v>
      </c>
      <c r="B44" s="9" t="s">
        <v>56</v>
      </c>
      <c r="C44" s="11" t="s">
        <v>57</v>
      </c>
      <c r="D44" s="12">
        <f>D45</f>
        <v>16872700</v>
      </c>
      <c r="E44" s="12">
        <f t="shared" ref="E44:F44" si="16">E45</f>
        <v>17547700</v>
      </c>
      <c r="F44" s="12">
        <f t="shared" si="16"/>
        <v>18249600</v>
      </c>
    </row>
    <row r="45" spans="1:6" ht="31.5" x14ac:dyDescent="0.2">
      <c r="A45" s="5" t="s">
        <v>6</v>
      </c>
      <c r="B45" s="5" t="s">
        <v>58</v>
      </c>
      <c r="C45" s="13" t="s">
        <v>59</v>
      </c>
      <c r="D45" s="14">
        <v>16872700</v>
      </c>
      <c r="E45" s="14">
        <v>17547700</v>
      </c>
      <c r="F45" s="14">
        <v>18249600</v>
      </c>
    </row>
    <row r="46" spans="1:6" ht="15.75" x14ac:dyDescent="0.2">
      <c r="A46" s="9" t="s">
        <v>6</v>
      </c>
      <c r="B46" s="9" t="s">
        <v>60</v>
      </c>
      <c r="C46" s="11" t="s">
        <v>61</v>
      </c>
      <c r="D46" s="12">
        <f>D47+D49</f>
        <v>28811800</v>
      </c>
      <c r="E46" s="12">
        <f t="shared" ref="E46:F46" si="17">E47+E49</f>
        <v>28811800</v>
      </c>
      <c r="F46" s="12">
        <f t="shared" si="17"/>
        <v>28811800</v>
      </c>
    </row>
    <row r="47" spans="1:6" ht="15.75" x14ac:dyDescent="0.2">
      <c r="A47" s="9" t="s">
        <v>6</v>
      </c>
      <c r="B47" s="9" t="s">
        <v>62</v>
      </c>
      <c r="C47" s="11" t="s">
        <v>63</v>
      </c>
      <c r="D47" s="12">
        <f>D48</f>
        <v>13178800</v>
      </c>
      <c r="E47" s="12">
        <f t="shared" ref="E47:F47" si="18">E48</f>
        <v>13178800</v>
      </c>
      <c r="F47" s="12">
        <f t="shared" si="18"/>
        <v>13178800</v>
      </c>
    </row>
    <row r="48" spans="1:6" ht="31.5" x14ac:dyDescent="0.2">
      <c r="A48" s="5" t="s">
        <v>6</v>
      </c>
      <c r="B48" s="5" t="s">
        <v>64</v>
      </c>
      <c r="C48" s="13" t="s">
        <v>65</v>
      </c>
      <c r="D48" s="14">
        <v>13178800</v>
      </c>
      <c r="E48" s="14">
        <v>13178800</v>
      </c>
      <c r="F48" s="14">
        <v>13178800</v>
      </c>
    </row>
    <row r="49" spans="1:6" ht="15.75" x14ac:dyDescent="0.2">
      <c r="A49" s="9" t="s">
        <v>6</v>
      </c>
      <c r="B49" s="9" t="s">
        <v>66</v>
      </c>
      <c r="C49" s="11" t="s">
        <v>67</v>
      </c>
      <c r="D49" s="12">
        <f>D50+D52</f>
        <v>15633000</v>
      </c>
      <c r="E49" s="12">
        <f t="shared" ref="E49:F49" si="19">E50+E52</f>
        <v>15633000</v>
      </c>
      <c r="F49" s="12">
        <f t="shared" si="19"/>
        <v>15633000</v>
      </c>
    </row>
    <row r="50" spans="1:6" ht="15.75" x14ac:dyDescent="0.2">
      <c r="A50" s="9" t="s">
        <v>6</v>
      </c>
      <c r="B50" s="9" t="s">
        <v>68</v>
      </c>
      <c r="C50" s="11" t="s">
        <v>69</v>
      </c>
      <c r="D50" s="12">
        <f>D51</f>
        <v>14301000</v>
      </c>
      <c r="E50" s="12">
        <f t="shared" ref="E50:F50" si="20">E51</f>
        <v>14301000</v>
      </c>
      <c r="F50" s="12">
        <f t="shared" si="20"/>
        <v>14301000</v>
      </c>
    </row>
    <row r="51" spans="1:6" ht="31.5" x14ac:dyDescent="0.2">
      <c r="A51" s="5" t="s">
        <v>6</v>
      </c>
      <c r="B51" s="5" t="s">
        <v>70</v>
      </c>
      <c r="C51" s="13" t="s">
        <v>71</v>
      </c>
      <c r="D51" s="14">
        <v>14301000</v>
      </c>
      <c r="E51" s="14">
        <v>14301000</v>
      </c>
      <c r="F51" s="14">
        <v>14301000</v>
      </c>
    </row>
    <row r="52" spans="1:6" ht="15.75" x14ac:dyDescent="0.2">
      <c r="A52" s="9" t="s">
        <v>6</v>
      </c>
      <c r="B52" s="9" t="s">
        <v>72</v>
      </c>
      <c r="C52" s="11" t="s">
        <v>73</v>
      </c>
      <c r="D52" s="12">
        <f>D53</f>
        <v>1332000</v>
      </c>
      <c r="E52" s="12">
        <f t="shared" ref="E52:F52" si="21">E53</f>
        <v>1332000</v>
      </c>
      <c r="F52" s="12">
        <f t="shared" si="21"/>
        <v>1332000</v>
      </c>
    </row>
    <row r="53" spans="1:6" ht="31.5" x14ac:dyDescent="0.2">
      <c r="A53" s="5" t="s">
        <v>6</v>
      </c>
      <c r="B53" s="5" t="s">
        <v>74</v>
      </c>
      <c r="C53" s="13" t="s">
        <v>75</v>
      </c>
      <c r="D53" s="14">
        <v>1332000</v>
      </c>
      <c r="E53" s="14">
        <v>1332000</v>
      </c>
      <c r="F53" s="14">
        <v>1332000</v>
      </c>
    </row>
    <row r="54" spans="1:6" ht="15.75" x14ac:dyDescent="0.2">
      <c r="A54" s="9" t="s">
        <v>6</v>
      </c>
      <c r="B54" s="9" t="s">
        <v>76</v>
      </c>
      <c r="C54" s="11" t="s">
        <v>77</v>
      </c>
      <c r="D54" s="12">
        <f>D55</f>
        <v>10192700</v>
      </c>
      <c r="E54" s="12">
        <f t="shared" ref="E54:F54" si="22">E55</f>
        <v>10192700</v>
      </c>
      <c r="F54" s="12">
        <f t="shared" si="22"/>
        <v>10192700</v>
      </c>
    </row>
    <row r="55" spans="1:6" ht="31.5" x14ac:dyDescent="0.2">
      <c r="A55" s="9" t="s">
        <v>6</v>
      </c>
      <c r="B55" s="9" t="s">
        <v>78</v>
      </c>
      <c r="C55" s="11" t="s">
        <v>79</v>
      </c>
      <c r="D55" s="12">
        <f>D56</f>
        <v>10192700</v>
      </c>
      <c r="E55" s="12">
        <f t="shared" ref="E55:F55" si="23">E56</f>
        <v>10192700</v>
      </c>
      <c r="F55" s="12">
        <f t="shared" si="23"/>
        <v>10192700</v>
      </c>
    </row>
    <row r="56" spans="1:6" ht="31.5" x14ac:dyDescent="0.2">
      <c r="A56" s="5" t="s">
        <v>6</v>
      </c>
      <c r="B56" s="5" t="s">
        <v>80</v>
      </c>
      <c r="C56" s="13" t="s">
        <v>81</v>
      </c>
      <c r="D56" s="14">
        <v>10192700</v>
      </c>
      <c r="E56" s="14">
        <v>10192700</v>
      </c>
      <c r="F56" s="14">
        <v>10192700</v>
      </c>
    </row>
    <row r="57" spans="1:6" ht="31.5" x14ac:dyDescent="0.2">
      <c r="A57" s="9" t="s">
        <v>3</v>
      </c>
      <c r="B57" s="9" t="s">
        <v>83</v>
      </c>
      <c r="C57" s="11" t="s">
        <v>84</v>
      </c>
      <c r="D57" s="12">
        <f>D58+D72+D75+D77</f>
        <v>28764700</v>
      </c>
      <c r="E57" s="12">
        <f t="shared" ref="E57:F57" si="24">E58+E72+E75+E77</f>
        <v>31678400</v>
      </c>
      <c r="F57" s="12">
        <f t="shared" si="24"/>
        <v>31209200</v>
      </c>
    </row>
    <row r="58" spans="1:6" ht="78.75" x14ac:dyDescent="0.2">
      <c r="A58" s="9" t="s">
        <v>3</v>
      </c>
      <c r="B58" s="9" t="s">
        <v>85</v>
      </c>
      <c r="C58" s="16" t="s">
        <v>86</v>
      </c>
      <c r="D58" s="12">
        <f>D59+D61+D63+D67+D69</f>
        <v>23373000</v>
      </c>
      <c r="E58" s="12">
        <f t="shared" ref="E58:F58" si="25">E59+E61+E63+E67+E69</f>
        <v>24246700</v>
      </c>
      <c r="F58" s="12">
        <f t="shared" si="25"/>
        <v>24990200</v>
      </c>
    </row>
    <row r="59" spans="1:6" ht="47.25" x14ac:dyDescent="0.2">
      <c r="A59" s="9" t="s">
        <v>87</v>
      </c>
      <c r="B59" s="9" t="s">
        <v>88</v>
      </c>
      <c r="C59" s="11" t="s">
        <v>89</v>
      </c>
      <c r="D59" s="12">
        <f>D60</f>
        <v>17805700</v>
      </c>
      <c r="E59" s="12">
        <f t="shared" ref="E59:F59" si="26">E60</f>
        <v>18518000</v>
      </c>
      <c r="F59" s="12">
        <f t="shared" si="26"/>
        <v>19258700</v>
      </c>
    </row>
    <row r="60" spans="1:6" ht="63" x14ac:dyDescent="0.2">
      <c r="A60" s="5" t="s">
        <v>87</v>
      </c>
      <c r="B60" s="5" t="s">
        <v>90</v>
      </c>
      <c r="C60" s="15" t="s">
        <v>91</v>
      </c>
      <c r="D60" s="14">
        <v>17805700</v>
      </c>
      <c r="E60" s="14">
        <v>18518000</v>
      </c>
      <c r="F60" s="14">
        <v>19258700</v>
      </c>
    </row>
    <row r="61" spans="1:6" ht="63" x14ac:dyDescent="0.2">
      <c r="A61" s="9" t="s">
        <v>87</v>
      </c>
      <c r="B61" s="9" t="s">
        <v>92</v>
      </c>
      <c r="C61" s="16" t="s">
        <v>93</v>
      </c>
      <c r="D61" s="12">
        <f>D62</f>
        <v>1205400</v>
      </c>
      <c r="E61" s="12">
        <f t="shared" ref="E61:F61" si="27">E62</f>
        <v>1253900</v>
      </c>
      <c r="F61" s="12">
        <f t="shared" si="27"/>
        <v>1304100</v>
      </c>
    </row>
    <row r="62" spans="1:6" ht="63" x14ac:dyDescent="0.2">
      <c r="A62" s="5" t="s">
        <v>87</v>
      </c>
      <c r="B62" s="5" t="s">
        <v>94</v>
      </c>
      <c r="C62" s="13" t="s">
        <v>95</v>
      </c>
      <c r="D62" s="14">
        <v>1205400</v>
      </c>
      <c r="E62" s="14">
        <v>1253900</v>
      </c>
      <c r="F62" s="14">
        <v>1304100</v>
      </c>
    </row>
    <row r="63" spans="1:6" ht="78.75" x14ac:dyDescent="0.2">
      <c r="A63" s="9" t="s">
        <v>3</v>
      </c>
      <c r="B63" s="9" t="s">
        <v>96</v>
      </c>
      <c r="C63" s="16" t="s">
        <v>97</v>
      </c>
      <c r="D63" s="12">
        <f>D64</f>
        <v>1337000</v>
      </c>
      <c r="E63" s="12">
        <f t="shared" ref="E63:F63" si="28">E64</f>
        <v>1337000</v>
      </c>
      <c r="F63" s="12">
        <f t="shared" si="28"/>
        <v>1337000</v>
      </c>
    </row>
    <row r="64" spans="1:6" ht="63" x14ac:dyDescent="0.2">
      <c r="A64" s="9" t="s">
        <v>3</v>
      </c>
      <c r="B64" s="9" t="s">
        <v>98</v>
      </c>
      <c r="C64" s="11" t="s">
        <v>99</v>
      </c>
      <c r="D64" s="12">
        <f>D65+D66</f>
        <v>1337000</v>
      </c>
      <c r="E64" s="12">
        <f t="shared" ref="E64:F64" si="29">E65+E66</f>
        <v>1337000</v>
      </c>
      <c r="F64" s="12">
        <f t="shared" si="29"/>
        <v>1337000</v>
      </c>
    </row>
    <row r="65" spans="1:6" ht="47.25" x14ac:dyDescent="0.2">
      <c r="A65" s="5" t="s">
        <v>82</v>
      </c>
      <c r="B65" s="5" t="s">
        <v>98</v>
      </c>
      <c r="C65" s="13" t="s">
        <v>99</v>
      </c>
      <c r="D65" s="14">
        <v>1235300</v>
      </c>
      <c r="E65" s="14">
        <v>1235300</v>
      </c>
      <c r="F65" s="14">
        <v>1235300</v>
      </c>
    </row>
    <row r="66" spans="1:6" ht="47.25" x14ac:dyDescent="0.2">
      <c r="A66" s="5" t="s">
        <v>100</v>
      </c>
      <c r="B66" s="5" t="s">
        <v>98</v>
      </c>
      <c r="C66" s="13" t="s">
        <v>99</v>
      </c>
      <c r="D66" s="14">
        <v>101700</v>
      </c>
      <c r="E66" s="14">
        <v>101700</v>
      </c>
      <c r="F66" s="14">
        <v>101700</v>
      </c>
    </row>
    <row r="67" spans="1:6" ht="31.5" x14ac:dyDescent="0.2">
      <c r="A67" s="9" t="s">
        <v>87</v>
      </c>
      <c r="B67" s="9" t="s">
        <v>101</v>
      </c>
      <c r="C67" s="11" t="s">
        <v>102</v>
      </c>
      <c r="D67" s="12">
        <f>D68</f>
        <v>2822000</v>
      </c>
      <c r="E67" s="12">
        <f t="shared" ref="E67:F67" si="30">E68</f>
        <v>2934900</v>
      </c>
      <c r="F67" s="12">
        <f t="shared" si="30"/>
        <v>3052300</v>
      </c>
    </row>
    <row r="68" spans="1:6" ht="31.5" x14ac:dyDescent="0.2">
      <c r="A68" s="5" t="s">
        <v>87</v>
      </c>
      <c r="B68" s="5" t="s">
        <v>103</v>
      </c>
      <c r="C68" s="13" t="s">
        <v>104</v>
      </c>
      <c r="D68" s="14">
        <v>2822000</v>
      </c>
      <c r="E68" s="14">
        <v>2934900</v>
      </c>
      <c r="F68" s="14">
        <v>3052300</v>
      </c>
    </row>
    <row r="69" spans="1:6" ht="31.5" x14ac:dyDescent="0.2">
      <c r="A69" s="9" t="s">
        <v>3</v>
      </c>
      <c r="B69" s="9" t="s">
        <v>105</v>
      </c>
      <c r="C69" s="11" t="s">
        <v>106</v>
      </c>
      <c r="D69" s="12">
        <f>D70</f>
        <v>202900</v>
      </c>
      <c r="E69" s="12">
        <f t="shared" ref="E69:F69" si="31">E70</f>
        <v>202900</v>
      </c>
      <c r="F69" s="12">
        <f t="shared" si="31"/>
        <v>38100</v>
      </c>
    </row>
    <row r="70" spans="1:6" ht="31.5" x14ac:dyDescent="0.2">
      <c r="A70" s="9" t="s">
        <v>87</v>
      </c>
      <c r="B70" s="9" t="s">
        <v>107</v>
      </c>
      <c r="C70" s="11" t="s">
        <v>108</v>
      </c>
      <c r="D70" s="12">
        <f>D71</f>
        <v>202900</v>
      </c>
      <c r="E70" s="12">
        <f t="shared" ref="E70:F70" si="32">E71</f>
        <v>202900</v>
      </c>
      <c r="F70" s="12">
        <f t="shared" si="32"/>
        <v>38100</v>
      </c>
    </row>
    <row r="71" spans="1:6" ht="78.75" x14ac:dyDescent="0.2">
      <c r="A71" s="5" t="s">
        <v>87</v>
      </c>
      <c r="B71" s="5" t="s">
        <v>326</v>
      </c>
      <c r="C71" s="15" t="s">
        <v>327</v>
      </c>
      <c r="D71" s="14">
        <v>202900</v>
      </c>
      <c r="E71" s="14">
        <v>202900</v>
      </c>
      <c r="F71" s="14">
        <v>38100</v>
      </c>
    </row>
    <row r="72" spans="1:6" ht="15.75" x14ac:dyDescent="0.2">
      <c r="A72" s="9" t="s">
        <v>87</v>
      </c>
      <c r="B72" s="9" t="s">
        <v>109</v>
      </c>
      <c r="C72" s="11" t="s">
        <v>110</v>
      </c>
      <c r="D72" s="12">
        <f>D73</f>
        <v>91700</v>
      </c>
      <c r="E72" s="12">
        <f t="shared" ref="E72:F72" si="33">E73</f>
        <v>91700</v>
      </c>
      <c r="F72" s="12">
        <f t="shared" si="33"/>
        <v>91700</v>
      </c>
    </row>
    <row r="73" spans="1:6" ht="47.25" x14ac:dyDescent="0.2">
      <c r="A73" s="9" t="s">
        <v>87</v>
      </c>
      <c r="B73" s="9" t="s">
        <v>111</v>
      </c>
      <c r="C73" s="11" t="s">
        <v>112</v>
      </c>
      <c r="D73" s="12">
        <f>D74</f>
        <v>91700</v>
      </c>
      <c r="E73" s="12">
        <f t="shared" ref="E73:F73" si="34">E74</f>
        <v>91700</v>
      </c>
      <c r="F73" s="12">
        <f t="shared" si="34"/>
        <v>91700</v>
      </c>
    </row>
    <row r="74" spans="1:6" ht="47.25" x14ac:dyDescent="0.2">
      <c r="A74" s="5" t="s">
        <v>87</v>
      </c>
      <c r="B74" s="5" t="s">
        <v>113</v>
      </c>
      <c r="C74" s="13" t="s">
        <v>114</v>
      </c>
      <c r="D74" s="14">
        <v>91700</v>
      </c>
      <c r="E74" s="14">
        <v>91700</v>
      </c>
      <c r="F74" s="14">
        <v>91700</v>
      </c>
    </row>
    <row r="75" spans="1:6" ht="78.75" x14ac:dyDescent="0.2">
      <c r="A75" s="10" t="s">
        <v>3</v>
      </c>
      <c r="B75" s="10" t="s">
        <v>341</v>
      </c>
      <c r="C75" s="11" t="s">
        <v>340</v>
      </c>
      <c r="D75" s="12">
        <f>D76</f>
        <v>1560000</v>
      </c>
      <c r="E75" s="12">
        <f t="shared" ref="E75:F75" si="35">E76</f>
        <v>3600000</v>
      </c>
      <c r="F75" s="12">
        <f t="shared" si="35"/>
        <v>2387300</v>
      </c>
    </row>
    <row r="76" spans="1:6" ht="63" x14ac:dyDescent="0.2">
      <c r="A76" s="5" t="s">
        <v>87</v>
      </c>
      <c r="B76" s="5" t="s">
        <v>343</v>
      </c>
      <c r="C76" s="13" t="s">
        <v>342</v>
      </c>
      <c r="D76" s="14">
        <v>1560000</v>
      </c>
      <c r="E76" s="14">
        <v>3600000</v>
      </c>
      <c r="F76" s="14">
        <v>2387300</v>
      </c>
    </row>
    <row r="77" spans="1:6" ht="63" x14ac:dyDescent="0.2">
      <c r="A77" s="9" t="s">
        <v>3</v>
      </c>
      <c r="B77" s="9" t="s">
        <v>115</v>
      </c>
      <c r="C77" s="16" t="s">
        <v>116</v>
      </c>
      <c r="D77" s="12">
        <f>D78+D80</f>
        <v>3740000</v>
      </c>
      <c r="E77" s="12">
        <f t="shared" ref="E77:F77" si="36">E78+E80</f>
        <v>3740000</v>
      </c>
      <c r="F77" s="12">
        <f t="shared" si="36"/>
        <v>3740000</v>
      </c>
    </row>
    <row r="78" spans="1:6" ht="63" x14ac:dyDescent="0.2">
      <c r="A78" s="9" t="s">
        <v>87</v>
      </c>
      <c r="B78" s="9" t="s">
        <v>117</v>
      </c>
      <c r="C78" s="16" t="s">
        <v>118</v>
      </c>
      <c r="D78" s="12">
        <v>3240000</v>
      </c>
      <c r="E78" s="12">
        <v>3240000</v>
      </c>
      <c r="F78" s="12">
        <v>3240000</v>
      </c>
    </row>
    <row r="79" spans="1:6" ht="63" x14ac:dyDescent="0.2">
      <c r="A79" s="5" t="s">
        <v>87</v>
      </c>
      <c r="B79" s="5" t="s">
        <v>119</v>
      </c>
      <c r="C79" s="13" t="s">
        <v>120</v>
      </c>
      <c r="D79" s="14">
        <v>3240000</v>
      </c>
      <c r="E79" s="14">
        <v>3240000</v>
      </c>
      <c r="F79" s="14">
        <v>3240000</v>
      </c>
    </row>
    <row r="80" spans="1:6" ht="78.75" x14ac:dyDescent="0.2">
      <c r="A80" s="9" t="s">
        <v>100</v>
      </c>
      <c r="B80" s="9" t="s">
        <v>308</v>
      </c>
      <c r="C80" s="16" t="s">
        <v>309</v>
      </c>
      <c r="D80" s="12">
        <v>500000</v>
      </c>
      <c r="E80" s="12">
        <v>500000</v>
      </c>
      <c r="F80" s="12">
        <v>500000</v>
      </c>
    </row>
    <row r="81" spans="1:6" ht="78.75" x14ac:dyDescent="0.2">
      <c r="A81" s="5" t="s">
        <v>100</v>
      </c>
      <c r="B81" s="5" t="s">
        <v>310</v>
      </c>
      <c r="C81" s="15" t="s">
        <v>311</v>
      </c>
      <c r="D81" s="14">
        <v>500000</v>
      </c>
      <c r="E81" s="14">
        <v>500000</v>
      </c>
      <c r="F81" s="14">
        <v>500000</v>
      </c>
    </row>
    <row r="82" spans="1:6" ht="15.75" x14ac:dyDescent="0.2">
      <c r="A82" s="9" t="s">
        <v>3</v>
      </c>
      <c r="B82" s="9" t="s">
        <v>121</v>
      </c>
      <c r="C82" s="11" t="s">
        <v>122</v>
      </c>
      <c r="D82" s="12">
        <f>D83</f>
        <v>5955600</v>
      </c>
      <c r="E82" s="12">
        <f t="shared" ref="E82:F82" si="37">E83</f>
        <v>4776200</v>
      </c>
      <c r="F82" s="12">
        <f t="shared" si="37"/>
        <v>4996600</v>
      </c>
    </row>
    <row r="83" spans="1:6" ht="15.75" x14ac:dyDescent="0.2">
      <c r="A83" s="9" t="s">
        <v>123</v>
      </c>
      <c r="B83" s="9" t="s">
        <v>124</v>
      </c>
      <c r="C83" s="11" t="s">
        <v>125</v>
      </c>
      <c r="D83" s="12">
        <f>D84+D86+D88</f>
        <v>5955600</v>
      </c>
      <c r="E83" s="12">
        <f t="shared" ref="E83:F83" si="38">E84+E86+E88</f>
        <v>4776200</v>
      </c>
      <c r="F83" s="12">
        <f t="shared" si="38"/>
        <v>4996600</v>
      </c>
    </row>
    <row r="84" spans="1:6" ht="31.5" x14ac:dyDescent="0.2">
      <c r="A84" s="9" t="s">
        <v>123</v>
      </c>
      <c r="B84" s="9" t="s">
        <v>126</v>
      </c>
      <c r="C84" s="11" t="s">
        <v>127</v>
      </c>
      <c r="D84" s="12">
        <f>D85</f>
        <v>1456900</v>
      </c>
      <c r="E84" s="12">
        <f t="shared" ref="E84:F84" si="39">E85</f>
        <v>810700</v>
      </c>
      <c r="F84" s="12">
        <f t="shared" si="39"/>
        <v>810900</v>
      </c>
    </row>
    <row r="85" spans="1:6" ht="47.25" x14ac:dyDescent="0.2">
      <c r="A85" s="5" t="s">
        <v>123</v>
      </c>
      <c r="B85" s="5" t="s">
        <v>128</v>
      </c>
      <c r="C85" s="13" t="s">
        <v>129</v>
      </c>
      <c r="D85" s="14">
        <v>1456900</v>
      </c>
      <c r="E85" s="14">
        <v>810700</v>
      </c>
      <c r="F85" s="14">
        <v>810900</v>
      </c>
    </row>
    <row r="86" spans="1:6" ht="15.75" x14ac:dyDescent="0.2">
      <c r="A86" s="9" t="s">
        <v>123</v>
      </c>
      <c r="B86" s="9" t="s">
        <v>130</v>
      </c>
      <c r="C86" s="11" t="s">
        <v>131</v>
      </c>
      <c r="D86" s="12">
        <f>D87</f>
        <v>457300</v>
      </c>
      <c r="E86" s="12">
        <f t="shared" ref="E86:F86" si="40">E87</f>
        <v>386600</v>
      </c>
      <c r="F86" s="12">
        <f t="shared" si="40"/>
        <v>386600</v>
      </c>
    </row>
    <row r="87" spans="1:6" ht="47.25" x14ac:dyDescent="0.2">
      <c r="A87" s="5" t="s">
        <v>123</v>
      </c>
      <c r="B87" s="5" t="s">
        <v>132</v>
      </c>
      <c r="C87" s="13" t="s">
        <v>133</v>
      </c>
      <c r="D87" s="14">
        <v>457300</v>
      </c>
      <c r="E87" s="14">
        <v>386600</v>
      </c>
      <c r="F87" s="14">
        <v>386600</v>
      </c>
    </row>
    <row r="88" spans="1:6" ht="15.75" x14ac:dyDescent="0.2">
      <c r="A88" s="9" t="s">
        <v>123</v>
      </c>
      <c r="B88" s="9" t="s">
        <v>134</v>
      </c>
      <c r="C88" s="11" t="s">
        <v>135</v>
      </c>
      <c r="D88" s="12">
        <f>D89+D91</f>
        <v>4041400</v>
      </c>
      <c r="E88" s="12">
        <f t="shared" ref="E88:F88" si="41">E89+E91</f>
        <v>3578900</v>
      </c>
      <c r="F88" s="12">
        <f t="shared" si="41"/>
        <v>3799100</v>
      </c>
    </row>
    <row r="89" spans="1:6" ht="15.75" x14ac:dyDescent="0.2">
      <c r="A89" s="9" t="s">
        <v>123</v>
      </c>
      <c r="B89" s="9" t="s">
        <v>136</v>
      </c>
      <c r="C89" s="11" t="s">
        <v>137</v>
      </c>
      <c r="D89" s="12">
        <f>D90</f>
        <v>3994300</v>
      </c>
      <c r="E89" s="12">
        <f t="shared" ref="E89:F89" si="42">E90</f>
        <v>3531800</v>
      </c>
      <c r="F89" s="12">
        <f t="shared" si="42"/>
        <v>3752000</v>
      </c>
    </row>
    <row r="90" spans="1:6" ht="47.25" x14ac:dyDescent="0.2">
      <c r="A90" s="5" t="s">
        <v>123</v>
      </c>
      <c r="B90" s="5" t="s">
        <v>138</v>
      </c>
      <c r="C90" s="13" t="s">
        <v>139</v>
      </c>
      <c r="D90" s="14">
        <v>3994300</v>
      </c>
      <c r="E90" s="14">
        <v>3531800</v>
      </c>
      <c r="F90" s="14">
        <v>3752000</v>
      </c>
    </row>
    <row r="91" spans="1:6" ht="15.75" x14ac:dyDescent="0.2">
      <c r="A91" s="9" t="s">
        <v>123</v>
      </c>
      <c r="B91" s="9" t="s">
        <v>140</v>
      </c>
      <c r="C91" s="11" t="s">
        <v>141</v>
      </c>
      <c r="D91" s="12">
        <f>D92</f>
        <v>47100</v>
      </c>
      <c r="E91" s="12">
        <f t="shared" ref="E91:F91" si="43">E92</f>
        <v>47100</v>
      </c>
      <c r="F91" s="12">
        <f t="shared" si="43"/>
        <v>47100</v>
      </c>
    </row>
    <row r="92" spans="1:6" ht="47.25" x14ac:dyDescent="0.2">
      <c r="A92" s="5" t="s">
        <v>123</v>
      </c>
      <c r="B92" s="5" t="s">
        <v>142</v>
      </c>
      <c r="C92" s="13" t="s">
        <v>143</v>
      </c>
      <c r="D92" s="14">
        <v>47100</v>
      </c>
      <c r="E92" s="14">
        <v>47100</v>
      </c>
      <c r="F92" s="14">
        <v>47100</v>
      </c>
    </row>
    <row r="93" spans="1:6" ht="31.5" x14ac:dyDescent="0.2">
      <c r="A93" s="9" t="s">
        <v>3</v>
      </c>
      <c r="B93" s="9" t="s">
        <v>144</v>
      </c>
      <c r="C93" s="11" t="s">
        <v>145</v>
      </c>
      <c r="D93" s="12">
        <f>D94</f>
        <v>1506100</v>
      </c>
      <c r="E93" s="12">
        <f t="shared" ref="E93:F93" si="44">E94</f>
        <v>1560600</v>
      </c>
      <c r="F93" s="12">
        <f t="shared" si="44"/>
        <v>1617800</v>
      </c>
    </row>
    <row r="94" spans="1:6" ht="15.75" x14ac:dyDescent="0.2">
      <c r="A94" s="9" t="s">
        <v>3</v>
      </c>
      <c r="B94" s="9" t="s">
        <v>146</v>
      </c>
      <c r="C94" s="11" t="s">
        <v>147</v>
      </c>
      <c r="D94" s="12">
        <f>D95</f>
        <v>1506100</v>
      </c>
      <c r="E94" s="12">
        <f t="shared" ref="E94:F94" si="45">E95</f>
        <v>1560600</v>
      </c>
      <c r="F94" s="12">
        <f t="shared" si="45"/>
        <v>1617800</v>
      </c>
    </row>
    <row r="95" spans="1:6" ht="31.5" x14ac:dyDescent="0.2">
      <c r="A95" s="9" t="s">
        <v>3</v>
      </c>
      <c r="B95" s="9" t="s">
        <v>148</v>
      </c>
      <c r="C95" s="11" t="s">
        <v>149</v>
      </c>
      <c r="D95" s="12">
        <f>D96</f>
        <v>1506100</v>
      </c>
      <c r="E95" s="12">
        <f t="shared" ref="E95:F95" si="46">E96</f>
        <v>1560600</v>
      </c>
      <c r="F95" s="12">
        <f t="shared" si="46"/>
        <v>1617800</v>
      </c>
    </row>
    <row r="96" spans="1:6" ht="31.5" x14ac:dyDescent="0.2">
      <c r="A96" s="9" t="s">
        <v>3</v>
      </c>
      <c r="B96" s="9" t="s">
        <v>150</v>
      </c>
      <c r="C96" s="11" t="s">
        <v>151</v>
      </c>
      <c r="D96" s="12">
        <f>D97+D98+D99</f>
        <v>1506100</v>
      </c>
      <c r="E96" s="12">
        <f t="shared" ref="E96:F96" si="47">E97+E98+E99</f>
        <v>1560600</v>
      </c>
      <c r="F96" s="12">
        <f t="shared" si="47"/>
        <v>1617800</v>
      </c>
    </row>
    <row r="97" spans="1:6" ht="31.5" x14ac:dyDescent="0.2">
      <c r="A97" s="5" t="s">
        <v>82</v>
      </c>
      <c r="B97" s="5" t="s">
        <v>150</v>
      </c>
      <c r="C97" s="13" t="s">
        <v>151</v>
      </c>
      <c r="D97" s="14">
        <v>313500</v>
      </c>
      <c r="E97" s="14">
        <v>313500</v>
      </c>
      <c r="F97" s="14">
        <v>313500</v>
      </c>
    </row>
    <row r="98" spans="1:6" ht="31.5" x14ac:dyDescent="0.2">
      <c r="A98" s="5" t="s">
        <v>100</v>
      </c>
      <c r="B98" s="5" t="s">
        <v>150</v>
      </c>
      <c r="C98" s="13" t="s">
        <v>151</v>
      </c>
      <c r="D98" s="14">
        <v>103800</v>
      </c>
      <c r="E98" s="14">
        <v>103800</v>
      </c>
      <c r="F98" s="14">
        <v>103800</v>
      </c>
    </row>
    <row r="99" spans="1:6" ht="31.5" x14ac:dyDescent="0.2">
      <c r="A99" s="5" t="s">
        <v>87</v>
      </c>
      <c r="B99" s="5" t="s">
        <v>150</v>
      </c>
      <c r="C99" s="13" t="s">
        <v>151</v>
      </c>
      <c r="D99" s="14">
        <v>1088800</v>
      </c>
      <c r="E99" s="14">
        <v>1143300</v>
      </c>
      <c r="F99" s="14">
        <v>1200500</v>
      </c>
    </row>
    <row r="100" spans="1:6" ht="31.5" x14ac:dyDescent="0.2">
      <c r="A100" s="9" t="s">
        <v>3</v>
      </c>
      <c r="B100" s="9" t="s">
        <v>152</v>
      </c>
      <c r="C100" s="11" t="s">
        <v>153</v>
      </c>
      <c r="D100" s="12">
        <f>D101+D103</f>
        <v>11202100</v>
      </c>
      <c r="E100" s="12">
        <f t="shared" ref="E100:F100" si="48">E101+E103</f>
        <v>10688500</v>
      </c>
      <c r="F100" s="12">
        <f t="shared" si="48"/>
        <v>10187200</v>
      </c>
    </row>
    <row r="101" spans="1:6" ht="15.75" x14ac:dyDescent="0.2">
      <c r="A101" s="9" t="s">
        <v>82</v>
      </c>
      <c r="B101" s="9" t="s">
        <v>154</v>
      </c>
      <c r="C101" s="11" t="s">
        <v>155</v>
      </c>
      <c r="D101" s="12">
        <f>D102</f>
        <v>9683800</v>
      </c>
      <c r="E101" s="12">
        <f t="shared" ref="E101:F101" si="49">E102</f>
        <v>9221000</v>
      </c>
      <c r="F101" s="12">
        <f t="shared" si="49"/>
        <v>8770400</v>
      </c>
    </row>
    <row r="102" spans="1:6" ht="15.75" x14ac:dyDescent="0.2">
      <c r="A102" s="5" t="s">
        <v>82</v>
      </c>
      <c r="B102" s="5" t="s">
        <v>156</v>
      </c>
      <c r="C102" s="13" t="s">
        <v>157</v>
      </c>
      <c r="D102" s="14">
        <v>9683800</v>
      </c>
      <c r="E102" s="14">
        <v>9221000</v>
      </c>
      <c r="F102" s="14">
        <v>8770400</v>
      </c>
    </row>
    <row r="103" spans="1:6" ht="63" x14ac:dyDescent="0.2">
      <c r="A103" s="9" t="s">
        <v>3</v>
      </c>
      <c r="B103" s="9" t="s">
        <v>312</v>
      </c>
      <c r="C103" s="16" t="s">
        <v>313</v>
      </c>
      <c r="D103" s="12">
        <f>D104</f>
        <v>1518300</v>
      </c>
      <c r="E103" s="12">
        <f t="shared" ref="E103:F103" si="50">E104</f>
        <v>1467500</v>
      </c>
      <c r="F103" s="12">
        <f t="shared" si="50"/>
        <v>1416800</v>
      </c>
    </row>
    <row r="104" spans="1:6" ht="78.75" x14ac:dyDescent="0.2">
      <c r="A104" s="9" t="s">
        <v>3</v>
      </c>
      <c r="B104" s="9" t="s">
        <v>314</v>
      </c>
      <c r="C104" s="16" t="s">
        <v>315</v>
      </c>
      <c r="D104" s="12">
        <f>D105</f>
        <v>1518300</v>
      </c>
      <c r="E104" s="12">
        <f t="shared" ref="E104:F104" si="51">E105</f>
        <v>1467500</v>
      </c>
      <c r="F104" s="12">
        <f t="shared" si="51"/>
        <v>1416800</v>
      </c>
    </row>
    <row r="105" spans="1:6" ht="63" x14ac:dyDescent="0.2">
      <c r="A105" s="5" t="s">
        <v>87</v>
      </c>
      <c r="B105" s="5" t="s">
        <v>316</v>
      </c>
      <c r="C105" s="15" t="s">
        <v>317</v>
      </c>
      <c r="D105" s="14">
        <v>1518300</v>
      </c>
      <c r="E105" s="14">
        <v>1467500</v>
      </c>
      <c r="F105" s="14">
        <v>1416800</v>
      </c>
    </row>
    <row r="106" spans="1:6" ht="15.75" x14ac:dyDescent="0.2">
      <c r="A106" s="9" t="s">
        <v>3</v>
      </c>
      <c r="B106" s="9" t="s">
        <v>158</v>
      </c>
      <c r="C106" s="11" t="s">
        <v>159</v>
      </c>
      <c r="D106" s="12">
        <f>D107+D135+D137+D142</f>
        <v>3002100</v>
      </c>
      <c r="E106" s="12">
        <f>E107+E135+E137+E142</f>
        <v>3002100</v>
      </c>
      <c r="F106" s="12">
        <f>F107+F135+F137+F142</f>
        <v>3002100</v>
      </c>
    </row>
    <row r="107" spans="1:6" ht="31.5" x14ac:dyDescent="0.2">
      <c r="A107" s="9" t="s">
        <v>3</v>
      </c>
      <c r="B107" s="9" t="s">
        <v>160</v>
      </c>
      <c r="C107" s="11" t="s">
        <v>161</v>
      </c>
      <c r="D107" s="12">
        <f>D108+D112+D116+D120+D122+D124+D126+D128+D131</f>
        <v>1804000</v>
      </c>
      <c r="E107" s="12">
        <f>E108+E112+E116+E120+E122+E124+E126+E128+E131</f>
        <v>1835400</v>
      </c>
      <c r="F107" s="12">
        <f>F108+F112+F116+F120+F122+F124+F126+F128+F131</f>
        <v>1835400</v>
      </c>
    </row>
    <row r="108" spans="1:6" ht="47.25" x14ac:dyDescent="0.2">
      <c r="A108" s="9" t="s">
        <v>3</v>
      </c>
      <c r="B108" s="9" t="s">
        <v>162</v>
      </c>
      <c r="C108" s="11" t="s">
        <v>163</v>
      </c>
      <c r="D108" s="12">
        <f>D109</f>
        <v>52000</v>
      </c>
      <c r="E108" s="12">
        <f t="shared" ref="E108:F108" si="52">E109</f>
        <v>52000</v>
      </c>
      <c r="F108" s="12">
        <f t="shared" si="52"/>
        <v>52000</v>
      </c>
    </row>
    <row r="109" spans="1:6" ht="63" x14ac:dyDescent="0.2">
      <c r="A109" s="9" t="s">
        <v>3</v>
      </c>
      <c r="B109" s="9" t="s">
        <v>164</v>
      </c>
      <c r="C109" s="16" t="s">
        <v>165</v>
      </c>
      <c r="D109" s="12">
        <f>D110+D111</f>
        <v>52000</v>
      </c>
      <c r="E109" s="12">
        <f t="shared" ref="E109:F109" si="53">E110+E111</f>
        <v>52000</v>
      </c>
      <c r="F109" s="12">
        <f t="shared" si="53"/>
        <v>52000</v>
      </c>
    </row>
    <row r="110" spans="1:6" ht="63" x14ac:dyDescent="0.2">
      <c r="A110" s="5" t="s">
        <v>166</v>
      </c>
      <c r="B110" s="5" t="s">
        <v>164</v>
      </c>
      <c r="C110" s="15" t="s">
        <v>165</v>
      </c>
      <c r="D110" s="14">
        <v>7000</v>
      </c>
      <c r="E110" s="14">
        <v>7000</v>
      </c>
      <c r="F110" s="14">
        <v>7000</v>
      </c>
    </row>
    <row r="111" spans="1:6" ht="63" x14ac:dyDescent="0.2">
      <c r="A111" s="5" t="s">
        <v>167</v>
      </c>
      <c r="B111" s="5" t="s">
        <v>164</v>
      </c>
      <c r="C111" s="15" t="s">
        <v>165</v>
      </c>
      <c r="D111" s="14">
        <v>45000</v>
      </c>
      <c r="E111" s="14">
        <v>45000</v>
      </c>
      <c r="F111" s="14">
        <v>45000</v>
      </c>
    </row>
    <row r="112" spans="1:6" ht="63" x14ac:dyDescent="0.2">
      <c r="A112" s="9" t="s">
        <v>3</v>
      </c>
      <c r="B112" s="9" t="s">
        <v>168</v>
      </c>
      <c r="C112" s="11" t="s">
        <v>169</v>
      </c>
      <c r="D112" s="12">
        <f>D113</f>
        <v>415000</v>
      </c>
      <c r="E112" s="12">
        <f t="shared" ref="E112:F112" si="54">E113</f>
        <v>415000</v>
      </c>
      <c r="F112" s="12">
        <f t="shared" si="54"/>
        <v>415000</v>
      </c>
    </row>
    <row r="113" spans="1:6" ht="78.75" x14ac:dyDescent="0.2">
      <c r="A113" s="9" t="s">
        <v>3</v>
      </c>
      <c r="B113" s="9" t="s">
        <v>170</v>
      </c>
      <c r="C113" s="16" t="s">
        <v>171</v>
      </c>
      <c r="D113" s="12">
        <f>D114+D115</f>
        <v>415000</v>
      </c>
      <c r="E113" s="12">
        <f t="shared" ref="E113:F113" si="55">E114+E115</f>
        <v>415000</v>
      </c>
      <c r="F113" s="12">
        <f t="shared" si="55"/>
        <v>415000</v>
      </c>
    </row>
    <row r="114" spans="1:6" ht="78.75" x14ac:dyDescent="0.2">
      <c r="A114" s="5" t="s">
        <v>166</v>
      </c>
      <c r="B114" s="5" t="s">
        <v>170</v>
      </c>
      <c r="C114" s="15" t="s">
        <v>171</v>
      </c>
      <c r="D114" s="14">
        <v>25000</v>
      </c>
      <c r="E114" s="14">
        <v>25000</v>
      </c>
      <c r="F114" s="14">
        <v>25000</v>
      </c>
    </row>
    <row r="115" spans="1:6" ht="78.75" x14ac:dyDescent="0.2">
      <c r="A115" s="5" t="s">
        <v>167</v>
      </c>
      <c r="B115" s="5" t="s">
        <v>170</v>
      </c>
      <c r="C115" s="15" t="s">
        <v>171</v>
      </c>
      <c r="D115" s="14">
        <v>390000</v>
      </c>
      <c r="E115" s="14">
        <v>390000</v>
      </c>
      <c r="F115" s="14">
        <v>390000</v>
      </c>
    </row>
    <row r="116" spans="1:6" ht="47.25" x14ac:dyDescent="0.2">
      <c r="A116" s="9" t="s">
        <v>3</v>
      </c>
      <c r="B116" s="9" t="s">
        <v>172</v>
      </c>
      <c r="C116" s="11" t="s">
        <v>173</v>
      </c>
      <c r="D116" s="12">
        <f>D117</f>
        <v>55000</v>
      </c>
      <c r="E116" s="12">
        <f t="shared" ref="E116:F116" si="56">E117</f>
        <v>55000</v>
      </c>
      <c r="F116" s="12">
        <f t="shared" si="56"/>
        <v>55000</v>
      </c>
    </row>
    <row r="117" spans="1:6" ht="63" x14ac:dyDescent="0.2">
      <c r="A117" s="9" t="s">
        <v>3</v>
      </c>
      <c r="B117" s="9" t="s">
        <v>174</v>
      </c>
      <c r="C117" s="16" t="s">
        <v>175</v>
      </c>
      <c r="D117" s="12">
        <f>D118+D119</f>
        <v>55000</v>
      </c>
      <c r="E117" s="12">
        <f t="shared" ref="E117:F117" si="57">E118+E119</f>
        <v>55000</v>
      </c>
      <c r="F117" s="12">
        <f t="shared" si="57"/>
        <v>55000</v>
      </c>
    </row>
    <row r="118" spans="1:6" ht="63" x14ac:dyDescent="0.2">
      <c r="A118" s="5" t="s">
        <v>166</v>
      </c>
      <c r="B118" s="5" t="s">
        <v>174</v>
      </c>
      <c r="C118" s="15" t="s">
        <v>175</v>
      </c>
      <c r="D118" s="14">
        <v>5000</v>
      </c>
      <c r="E118" s="14">
        <v>5000</v>
      </c>
      <c r="F118" s="14">
        <v>5000</v>
      </c>
    </row>
    <row r="119" spans="1:6" ht="63" x14ac:dyDescent="0.2">
      <c r="A119" s="5" t="s">
        <v>167</v>
      </c>
      <c r="B119" s="5" t="s">
        <v>174</v>
      </c>
      <c r="C119" s="15" t="s">
        <v>175</v>
      </c>
      <c r="D119" s="14">
        <v>50000</v>
      </c>
      <c r="E119" s="14">
        <v>50000</v>
      </c>
      <c r="F119" s="14">
        <v>50000</v>
      </c>
    </row>
    <row r="120" spans="1:6" ht="47.25" x14ac:dyDescent="0.2">
      <c r="A120" s="9" t="s">
        <v>167</v>
      </c>
      <c r="B120" s="9" t="s">
        <v>176</v>
      </c>
      <c r="C120" s="11" t="s">
        <v>177</v>
      </c>
      <c r="D120" s="12">
        <f>D121</f>
        <v>180000</v>
      </c>
      <c r="E120" s="12">
        <f t="shared" ref="E120:F120" si="58">E121</f>
        <v>180000</v>
      </c>
      <c r="F120" s="12">
        <f t="shared" si="58"/>
        <v>180000</v>
      </c>
    </row>
    <row r="121" spans="1:6" ht="63" x14ac:dyDescent="0.2">
      <c r="A121" s="5" t="s">
        <v>167</v>
      </c>
      <c r="B121" s="5" t="s">
        <v>178</v>
      </c>
      <c r="C121" s="15" t="s">
        <v>179</v>
      </c>
      <c r="D121" s="14">
        <v>180000</v>
      </c>
      <c r="E121" s="14">
        <v>180000</v>
      </c>
      <c r="F121" s="14">
        <v>180000</v>
      </c>
    </row>
    <row r="122" spans="1:6" ht="63" x14ac:dyDescent="0.2">
      <c r="A122" s="9" t="s">
        <v>167</v>
      </c>
      <c r="B122" s="9" t="s">
        <v>180</v>
      </c>
      <c r="C122" s="11" t="s">
        <v>181</v>
      </c>
      <c r="D122" s="12">
        <f>D123</f>
        <v>160000</v>
      </c>
      <c r="E122" s="12">
        <f t="shared" ref="E122:F122" si="59">E123</f>
        <v>160000</v>
      </c>
      <c r="F122" s="12">
        <f t="shared" si="59"/>
        <v>160000</v>
      </c>
    </row>
    <row r="123" spans="1:6" ht="78.75" x14ac:dyDescent="0.2">
      <c r="A123" s="5" t="s">
        <v>167</v>
      </c>
      <c r="B123" s="5" t="s">
        <v>182</v>
      </c>
      <c r="C123" s="15" t="s">
        <v>183</v>
      </c>
      <c r="D123" s="14">
        <v>160000</v>
      </c>
      <c r="E123" s="14">
        <v>160000</v>
      </c>
      <c r="F123" s="14">
        <v>160000</v>
      </c>
    </row>
    <row r="124" spans="1:6" ht="63" x14ac:dyDescent="0.2">
      <c r="A124" s="9" t="s">
        <v>167</v>
      </c>
      <c r="B124" s="9" t="s">
        <v>184</v>
      </c>
      <c r="C124" s="11" t="s">
        <v>185</v>
      </c>
      <c r="D124" s="12">
        <f>D125</f>
        <v>25000</v>
      </c>
      <c r="E124" s="12">
        <f t="shared" ref="E124:F124" si="60">E125</f>
        <v>25000</v>
      </c>
      <c r="F124" s="12">
        <f t="shared" si="60"/>
        <v>25000</v>
      </c>
    </row>
    <row r="125" spans="1:6" ht="94.5" x14ac:dyDescent="0.2">
      <c r="A125" s="5" t="s">
        <v>167</v>
      </c>
      <c r="B125" s="5" t="s">
        <v>186</v>
      </c>
      <c r="C125" s="15" t="s">
        <v>187</v>
      </c>
      <c r="D125" s="14">
        <v>25000</v>
      </c>
      <c r="E125" s="14">
        <v>25000</v>
      </c>
      <c r="F125" s="14">
        <v>25000</v>
      </c>
    </row>
    <row r="126" spans="1:6" ht="47.25" x14ac:dyDescent="0.2">
      <c r="A126" s="9" t="s">
        <v>167</v>
      </c>
      <c r="B126" s="9" t="s">
        <v>188</v>
      </c>
      <c r="C126" s="11" t="s">
        <v>189</v>
      </c>
      <c r="D126" s="12">
        <f>D127</f>
        <v>5000</v>
      </c>
      <c r="E126" s="12">
        <f t="shared" ref="E126:F126" si="61">E127</f>
        <v>5000</v>
      </c>
      <c r="F126" s="12">
        <f t="shared" si="61"/>
        <v>5000</v>
      </c>
    </row>
    <row r="127" spans="1:6" ht="63" x14ac:dyDescent="0.2">
      <c r="A127" s="5" t="s">
        <v>167</v>
      </c>
      <c r="B127" s="5" t="s">
        <v>190</v>
      </c>
      <c r="C127" s="15" t="s">
        <v>191</v>
      </c>
      <c r="D127" s="14">
        <v>5000</v>
      </c>
      <c r="E127" s="14">
        <v>5000</v>
      </c>
      <c r="F127" s="14">
        <v>5000</v>
      </c>
    </row>
    <row r="128" spans="1:6" ht="47.25" x14ac:dyDescent="0.2">
      <c r="A128" s="9" t="s">
        <v>3</v>
      </c>
      <c r="B128" s="9" t="s">
        <v>192</v>
      </c>
      <c r="C128" s="11" t="s">
        <v>193</v>
      </c>
      <c r="D128" s="12">
        <f>D129</f>
        <v>72000</v>
      </c>
      <c r="E128" s="12">
        <f t="shared" ref="E128:F128" si="62">E129</f>
        <v>72000</v>
      </c>
      <c r="F128" s="12">
        <f t="shared" si="62"/>
        <v>72000</v>
      </c>
    </row>
    <row r="129" spans="1:6" ht="63" x14ac:dyDescent="0.2">
      <c r="A129" s="9" t="s">
        <v>3</v>
      </c>
      <c r="B129" s="9" t="s">
        <v>194</v>
      </c>
      <c r="C129" s="16" t="s">
        <v>195</v>
      </c>
      <c r="D129" s="12">
        <f>D130</f>
        <v>72000</v>
      </c>
      <c r="E129" s="12">
        <f t="shared" ref="E129:F129" si="63">E130</f>
        <v>72000</v>
      </c>
      <c r="F129" s="12">
        <f t="shared" si="63"/>
        <v>72000</v>
      </c>
    </row>
    <row r="130" spans="1:6" ht="63" x14ac:dyDescent="0.2">
      <c r="A130" s="5" t="s">
        <v>167</v>
      </c>
      <c r="B130" s="5" t="s">
        <v>194</v>
      </c>
      <c r="C130" s="15" t="s">
        <v>195</v>
      </c>
      <c r="D130" s="14">
        <v>72000</v>
      </c>
      <c r="E130" s="14">
        <v>72000</v>
      </c>
      <c r="F130" s="14">
        <v>72000</v>
      </c>
    </row>
    <row r="131" spans="1:6" ht="63" x14ac:dyDescent="0.2">
      <c r="A131" s="9" t="s">
        <v>3</v>
      </c>
      <c r="B131" s="9" t="s">
        <v>196</v>
      </c>
      <c r="C131" s="11" t="s">
        <v>197</v>
      </c>
      <c r="D131" s="12">
        <f>D132</f>
        <v>840000</v>
      </c>
      <c r="E131" s="12">
        <f t="shared" ref="E131:F131" si="64">E132</f>
        <v>871400</v>
      </c>
      <c r="F131" s="12">
        <f t="shared" si="64"/>
        <v>871400</v>
      </c>
    </row>
    <row r="132" spans="1:6" ht="78.75" x14ac:dyDescent="0.2">
      <c r="A132" s="9" t="s">
        <v>3</v>
      </c>
      <c r="B132" s="9" t="s">
        <v>198</v>
      </c>
      <c r="C132" s="16" t="s">
        <v>199</v>
      </c>
      <c r="D132" s="12">
        <f>D133+D134</f>
        <v>840000</v>
      </c>
      <c r="E132" s="12">
        <f t="shared" ref="E132:F132" si="65">E133+E134</f>
        <v>871400</v>
      </c>
      <c r="F132" s="12">
        <f t="shared" si="65"/>
        <v>871400</v>
      </c>
    </row>
    <row r="133" spans="1:6" ht="78.75" x14ac:dyDescent="0.2">
      <c r="A133" s="5" t="s">
        <v>166</v>
      </c>
      <c r="B133" s="5" t="s">
        <v>198</v>
      </c>
      <c r="C133" s="15" t="s">
        <v>199</v>
      </c>
      <c r="D133" s="14">
        <v>40000</v>
      </c>
      <c r="E133" s="14">
        <v>40000</v>
      </c>
      <c r="F133" s="14">
        <v>40000</v>
      </c>
    </row>
    <row r="134" spans="1:6" ht="78.75" x14ac:dyDescent="0.2">
      <c r="A134" s="5" t="s">
        <v>167</v>
      </c>
      <c r="B134" s="5" t="s">
        <v>198</v>
      </c>
      <c r="C134" s="15" t="s">
        <v>199</v>
      </c>
      <c r="D134" s="14">
        <v>800000</v>
      </c>
      <c r="E134" s="14">
        <v>831400</v>
      </c>
      <c r="F134" s="14">
        <v>831400</v>
      </c>
    </row>
    <row r="135" spans="1:6" ht="31.5" x14ac:dyDescent="0.2">
      <c r="A135" s="9" t="s">
        <v>100</v>
      </c>
      <c r="B135" s="9" t="s">
        <v>200</v>
      </c>
      <c r="C135" s="11" t="s">
        <v>201</v>
      </c>
      <c r="D135" s="12">
        <v>100000</v>
      </c>
      <c r="E135" s="12">
        <v>100000</v>
      </c>
      <c r="F135" s="12">
        <v>100000</v>
      </c>
    </row>
    <row r="136" spans="1:6" ht="47.25" x14ac:dyDescent="0.2">
      <c r="A136" s="5" t="s">
        <v>100</v>
      </c>
      <c r="B136" s="5" t="s">
        <v>202</v>
      </c>
      <c r="C136" s="13" t="s">
        <v>203</v>
      </c>
      <c r="D136" s="14">
        <v>100000</v>
      </c>
      <c r="E136" s="14">
        <v>100000</v>
      </c>
      <c r="F136" s="14">
        <v>100000</v>
      </c>
    </row>
    <row r="137" spans="1:6" ht="94.5" x14ac:dyDescent="0.2">
      <c r="A137" s="9" t="s">
        <v>3</v>
      </c>
      <c r="B137" s="9" t="s">
        <v>204</v>
      </c>
      <c r="C137" s="16" t="s">
        <v>205</v>
      </c>
      <c r="D137" s="12">
        <f>D138</f>
        <v>998900</v>
      </c>
      <c r="E137" s="12">
        <f t="shared" ref="E137:F137" si="66">E138</f>
        <v>998900</v>
      </c>
      <c r="F137" s="12">
        <f t="shared" si="66"/>
        <v>998900</v>
      </c>
    </row>
    <row r="138" spans="1:6" ht="63" x14ac:dyDescent="0.2">
      <c r="A138" s="9" t="s">
        <v>3</v>
      </c>
      <c r="B138" s="9" t="s">
        <v>206</v>
      </c>
      <c r="C138" s="16" t="s">
        <v>207</v>
      </c>
      <c r="D138" s="12">
        <f>D139</f>
        <v>998900</v>
      </c>
      <c r="E138" s="12">
        <f t="shared" ref="E138:F138" si="67">E139</f>
        <v>998900</v>
      </c>
      <c r="F138" s="12">
        <f t="shared" si="67"/>
        <v>998900</v>
      </c>
    </row>
    <row r="139" spans="1:6" ht="63" x14ac:dyDescent="0.2">
      <c r="A139" s="9" t="s">
        <v>3</v>
      </c>
      <c r="B139" s="9" t="s">
        <v>208</v>
      </c>
      <c r="C139" s="11" t="s">
        <v>209</v>
      </c>
      <c r="D139" s="12">
        <f>D140+D141</f>
        <v>998900</v>
      </c>
      <c r="E139" s="12">
        <f t="shared" ref="E139:F139" si="68">E140+E141</f>
        <v>998900</v>
      </c>
      <c r="F139" s="12">
        <f t="shared" si="68"/>
        <v>998900</v>
      </c>
    </row>
    <row r="140" spans="1:6" ht="63" x14ac:dyDescent="0.2">
      <c r="A140" s="5" t="s">
        <v>82</v>
      </c>
      <c r="B140" s="5" t="s">
        <v>208</v>
      </c>
      <c r="C140" s="13" t="s">
        <v>209</v>
      </c>
      <c r="D140" s="14">
        <v>618900</v>
      </c>
      <c r="E140" s="14">
        <v>618900</v>
      </c>
      <c r="F140" s="14">
        <v>618900</v>
      </c>
    </row>
    <row r="141" spans="1:6" ht="63" x14ac:dyDescent="0.2">
      <c r="A141" s="5" t="s">
        <v>87</v>
      </c>
      <c r="B141" s="5" t="s">
        <v>208</v>
      </c>
      <c r="C141" s="13" t="s">
        <v>209</v>
      </c>
      <c r="D141" s="14">
        <v>380000</v>
      </c>
      <c r="E141" s="14">
        <v>380000</v>
      </c>
      <c r="F141" s="14">
        <v>380000</v>
      </c>
    </row>
    <row r="142" spans="1:6" ht="15.75" x14ac:dyDescent="0.2">
      <c r="A142" s="9" t="s">
        <v>3</v>
      </c>
      <c r="B142" s="9" t="s">
        <v>210</v>
      </c>
      <c r="C142" s="11" t="s">
        <v>211</v>
      </c>
      <c r="D142" s="12">
        <f>D143+D145</f>
        <v>99200</v>
      </c>
      <c r="E142" s="12">
        <f>E143+E145</f>
        <v>67800</v>
      </c>
      <c r="F142" s="12">
        <f>F143+F145</f>
        <v>67800</v>
      </c>
    </row>
    <row r="143" spans="1:6" ht="78.75" x14ac:dyDescent="0.2">
      <c r="A143" s="9" t="s">
        <v>82</v>
      </c>
      <c r="B143" s="9" t="s">
        <v>328</v>
      </c>
      <c r="C143" s="16" t="s">
        <v>329</v>
      </c>
      <c r="D143" s="12">
        <f>D144</f>
        <v>31400</v>
      </c>
      <c r="E143" s="12"/>
      <c r="F143" s="12"/>
    </row>
    <row r="144" spans="1:6" ht="47.25" x14ac:dyDescent="0.2">
      <c r="A144" s="5" t="s">
        <v>82</v>
      </c>
      <c r="B144" s="5" t="s">
        <v>212</v>
      </c>
      <c r="C144" s="13" t="s">
        <v>213</v>
      </c>
      <c r="D144" s="14">
        <v>31400</v>
      </c>
      <c r="E144" s="14"/>
      <c r="F144" s="14"/>
    </row>
    <row r="145" spans="1:6" ht="31.5" x14ac:dyDescent="0.2">
      <c r="A145" s="9" t="s">
        <v>82</v>
      </c>
      <c r="B145" s="9" t="s">
        <v>214</v>
      </c>
      <c r="C145" s="11" t="s">
        <v>215</v>
      </c>
      <c r="D145" s="12">
        <v>67800</v>
      </c>
      <c r="E145" s="12">
        <v>67800</v>
      </c>
      <c r="F145" s="12">
        <v>67800</v>
      </c>
    </row>
    <row r="146" spans="1:6" ht="47.25" x14ac:dyDescent="0.2">
      <c r="A146" s="5" t="s">
        <v>82</v>
      </c>
      <c r="B146" s="5" t="s">
        <v>216</v>
      </c>
      <c r="C146" s="13" t="s">
        <v>217</v>
      </c>
      <c r="D146" s="14">
        <v>67800</v>
      </c>
      <c r="E146" s="14">
        <v>67800</v>
      </c>
      <c r="F146" s="14">
        <v>67800</v>
      </c>
    </row>
    <row r="147" spans="1:6" ht="15.75" x14ac:dyDescent="0.2">
      <c r="A147" s="9" t="s">
        <v>3</v>
      </c>
      <c r="B147" s="9" t="s">
        <v>218</v>
      </c>
      <c r="C147" s="11" t="s">
        <v>219</v>
      </c>
      <c r="D147" s="12">
        <f>D148+D201</f>
        <v>2344694600</v>
      </c>
      <c r="E147" s="12">
        <f t="shared" ref="E147:F147" si="69">E148+E201</f>
        <v>2087823400</v>
      </c>
      <c r="F147" s="12">
        <f t="shared" si="69"/>
        <v>2078433800</v>
      </c>
    </row>
    <row r="148" spans="1:6" ht="31.5" x14ac:dyDescent="0.2">
      <c r="A148" s="9" t="s">
        <v>220</v>
      </c>
      <c r="B148" s="9" t="s">
        <v>221</v>
      </c>
      <c r="C148" s="11" t="s">
        <v>222</v>
      </c>
      <c r="D148" s="12">
        <f>D149+D159+D177</f>
        <v>2178058600</v>
      </c>
      <c r="E148" s="12">
        <f t="shared" ref="E148:F148" si="70">E149+E159+E177</f>
        <v>1960829200</v>
      </c>
      <c r="F148" s="12">
        <f t="shared" si="70"/>
        <v>1486276400</v>
      </c>
    </row>
    <row r="149" spans="1:6" ht="15.75" x14ac:dyDescent="0.2">
      <c r="A149" s="9" t="s">
        <v>220</v>
      </c>
      <c r="B149" s="9" t="s">
        <v>223</v>
      </c>
      <c r="C149" s="11" t="s">
        <v>224</v>
      </c>
      <c r="D149" s="12">
        <f>D150+D152+D154+D156</f>
        <v>974838300</v>
      </c>
      <c r="E149" s="12">
        <f t="shared" ref="E149:F149" si="71">E150+E152+E154+E156</f>
        <v>942780000</v>
      </c>
      <c r="F149" s="12">
        <f t="shared" si="71"/>
        <v>492829000</v>
      </c>
    </row>
    <row r="150" spans="1:6" ht="15.75" x14ac:dyDescent="0.2">
      <c r="A150" s="9" t="s">
        <v>220</v>
      </c>
      <c r="B150" s="9" t="s">
        <v>225</v>
      </c>
      <c r="C150" s="11" t="s">
        <v>226</v>
      </c>
      <c r="D150" s="12">
        <f>D151</f>
        <v>72636600</v>
      </c>
      <c r="E150" s="12">
        <f t="shared" ref="E150:F150" si="72">E151</f>
        <v>72636600</v>
      </c>
      <c r="F150" s="12">
        <f t="shared" si="72"/>
        <v>58109300</v>
      </c>
    </row>
    <row r="151" spans="1:6" ht="31.5" x14ac:dyDescent="0.2">
      <c r="A151" s="5" t="s">
        <v>220</v>
      </c>
      <c r="B151" s="5" t="s">
        <v>227</v>
      </c>
      <c r="C151" s="13" t="s">
        <v>228</v>
      </c>
      <c r="D151" s="14">
        <v>72636600</v>
      </c>
      <c r="E151" s="14">
        <v>72636600</v>
      </c>
      <c r="F151" s="14">
        <v>58109300</v>
      </c>
    </row>
    <row r="152" spans="1:6" ht="31.5" x14ac:dyDescent="0.2">
      <c r="A152" s="9" t="s">
        <v>220</v>
      </c>
      <c r="B152" s="9" t="s">
        <v>229</v>
      </c>
      <c r="C152" s="11" t="s">
        <v>230</v>
      </c>
      <c r="D152" s="12">
        <f>D153</f>
        <v>288964700</v>
      </c>
      <c r="E152" s="12">
        <f t="shared" ref="E152:F152" si="73">E153</f>
        <v>274437400</v>
      </c>
      <c r="F152" s="12">
        <f t="shared" si="73"/>
        <v>288964700</v>
      </c>
    </row>
    <row r="153" spans="1:6" ht="31.5" x14ac:dyDescent="0.2">
      <c r="A153" s="5" t="s">
        <v>220</v>
      </c>
      <c r="B153" s="5" t="s">
        <v>231</v>
      </c>
      <c r="C153" s="13" t="s">
        <v>232</v>
      </c>
      <c r="D153" s="14">
        <v>288964700</v>
      </c>
      <c r="E153" s="14">
        <v>274437400</v>
      </c>
      <c r="F153" s="14">
        <v>288964700</v>
      </c>
    </row>
    <row r="154" spans="1:6" ht="31.5" x14ac:dyDescent="0.2">
      <c r="A154" s="9" t="s">
        <v>220</v>
      </c>
      <c r="B154" s="9" t="s">
        <v>233</v>
      </c>
      <c r="C154" s="11" t="s">
        <v>234</v>
      </c>
      <c r="D154" s="12">
        <f>D155</f>
        <v>467482000</v>
      </c>
      <c r="E154" s="12">
        <f>E155</f>
        <v>449951000</v>
      </c>
      <c r="F154" s="12"/>
    </row>
    <row r="155" spans="1:6" ht="31.5" x14ac:dyDescent="0.2">
      <c r="A155" s="5" t="s">
        <v>220</v>
      </c>
      <c r="B155" s="5" t="s">
        <v>235</v>
      </c>
      <c r="C155" s="13" t="s">
        <v>236</v>
      </c>
      <c r="D155" s="14">
        <v>467482000</v>
      </c>
      <c r="E155" s="14">
        <v>449951000</v>
      </c>
      <c r="F155" s="14"/>
    </row>
    <row r="156" spans="1:6" ht="15.75" x14ac:dyDescent="0.2">
      <c r="A156" s="9" t="s">
        <v>220</v>
      </c>
      <c r="B156" s="9" t="s">
        <v>237</v>
      </c>
      <c r="C156" s="11" t="s">
        <v>238</v>
      </c>
      <c r="D156" s="12">
        <f>D157</f>
        <v>145755000</v>
      </c>
      <c r="E156" s="12">
        <f t="shared" ref="E156:F156" si="74">E157</f>
        <v>145755000</v>
      </c>
      <c r="F156" s="12">
        <f t="shared" si="74"/>
        <v>145755000</v>
      </c>
    </row>
    <row r="157" spans="1:6" ht="15.75" x14ac:dyDescent="0.2">
      <c r="A157" s="9" t="s">
        <v>220</v>
      </c>
      <c r="B157" s="9" t="s">
        <v>239</v>
      </c>
      <c r="C157" s="11" t="s">
        <v>240</v>
      </c>
      <c r="D157" s="12">
        <f>D158</f>
        <v>145755000</v>
      </c>
      <c r="E157" s="12">
        <f t="shared" ref="E157:F157" si="75">E158</f>
        <v>145755000</v>
      </c>
      <c r="F157" s="12">
        <f t="shared" si="75"/>
        <v>145755000</v>
      </c>
    </row>
    <row r="158" spans="1:6" ht="94.5" x14ac:dyDescent="0.2">
      <c r="A158" s="5" t="s">
        <v>220</v>
      </c>
      <c r="B158" s="5" t="s">
        <v>241</v>
      </c>
      <c r="C158" s="15" t="s">
        <v>344</v>
      </c>
      <c r="D158" s="14">
        <v>145755000</v>
      </c>
      <c r="E158" s="14">
        <v>145755000</v>
      </c>
      <c r="F158" s="14">
        <v>145755000</v>
      </c>
    </row>
    <row r="159" spans="1:6" ht="31.5" x14ac:dyDescent="0.2">
      <c r="A159" s="9" t="s">
        <v>220</v>
      </c>
      <c r="B159" s="9" t="s">
        <v>242</v>
      </c>
      <c r="C159" s="11" t="s">
        <v>243</v>
      </c>
      <c r="D159" s="12">
        <f>D160+D162+D164+D166+D168</f>
        <v>197272500</v>
      </c>
      <c r="E159" s="12">
        <f t="shared" ref="E159:F159" si="76">E160+E162+E164+E166+E168</f>
        <v>34818700</v>
      </c>
      <c r="F159" s="12">
        <f t="shared" si="76"/>
        <v>17686800</v>
      </c>
    </row>
    <row r="160" spans="1:6" ht="63" x14ac:dyDescent="0.2">
      <c r="A160" s="9" t="s">
        <v>220</v>
      </c>
      <c r="B160" s="9" t="s">
        <v>330</v>
      </c>
      <c r="C160" s="16" t="s">
        <v>331</v>
      </c>
      <c r="D160" s="12">
        <f>D161</f>
        <v>21120300</v>
      </c>
      <c r="E160" s="12"/>
      <c r="F160" s="12"/>
    </row>
    <row r="161" spans="1:6" ht="78.75" x14ac:dyDescent="0.2">
      <c r="A161" s="5" t="s">
        <v>220</v>
      </c>
      <c r="B161" s="5" t="s">
        <v>346</v>
      </c>
      <c r="C161" s="15" t="s">
        <v>345</v>
      </c>
      <c r="D161" s="14">
        <v>21120300</v>
      </c>
      <c r="E161" s="14"/>
      <c r="F161" s="14"/>
    </row>
    <row r="162" spans="1:6" ht="47.25" x14ac:dyDescent="0.2">
      <c r="A162" s="9" t="s">
        <v>220</v>
      </c>
      <c r="B162" s="9" t="s">
        <v>244</v>
      </c>
      <c r="C162" s="11" t="s">
        <v>245</v>
      </c>
      <c r="D162" s="12">
        <f>D163</f>
        <v>24505600</v>
      </c>
      <c r="E162" s="12">
        <f t="shared" ref="E162:F162" si="77">E163</f>
        <v>24828000</v>
      </c>
      <c r="F162" s="12">
        <f t="shared" si="77"/>
        <v>7738600</v>
      </c>
    </row>
    <row r="163" spans="1:6" ht="47.25" x14ac:dyDescent="0.2">
      <c r="A163" s="5" t="s">
        <v>220</v>
      </c>
      <c r="B163" s="5" t="s">
        <v>246</v>
      </c>
      <c r="C163" s="13" t="s">
        <v>247</v>
      </c>
      <c r="D163" s="14">
        <v>24505600</v>
      </c>
      <c r="E163" s="14">
        <v>24828000</v>
      </c>
      <c r="F163" s="14">
        <v>7738600</v>
      </c>
    </row>
    <row r="164" spans="1:6" ht="15.75" x14ac:dyDescent="0.2">
      <c r="A164" s="9" t="s">
        <v>220</v>
      </c>
      <c r="B164" s="9" t="s">
        <v>248</v>
      </c>
      <c r="C164" s="11" t="s">
        <v>249</v>
      </c>
      <c r="D164" s="12">
        <f>D165</f>
        <v>61600</v>
      </c>
      <c r="E164" s="12">
        <f t="shared" ref="E164:F164" si="78">E165</f>
        <v>61600</v>
      </c>
      <c r="F164" s="12">
        <f t="shared" si="78"/>
        <v>19100</v>
      </c>
    </row>
    <row r="165" spans="1:6" ht="15.75" x14ac:dyDescent="0.2">
      <c r="A165" s="5" t="s">
        <v>220</v>
      </c>
      <c r="B165" s="5" t="s">
        <v>250</v>
      </c>
      <c r="C165" s="13" t="s">
        <v>251</v>
      </c>
      <c r="D165" s="14">
        <v>61600</v>
      </c>
      <c r="E165" s="14">
        <v>61600</v>
      </c>
      <c r="F165" s="14">
        <v>19100</v>
      </c>
    </row>
    <row r="166" spans="1:6" ht="31.5" x14ac:dyDescent="0.2">
      <c r="A166" s="9" t="s">
        <v>220</v>
      </c>
      <c r="B166" s="9" t="s">
        <v>252</v>
      </c>
      <c r="C166" s="11" t="s">
        <v>253</v>
      </c>
      <c r="D166" s="12">
        <f>D167</f>
        <v>33499000</v>
      </c>
      <c r="E166" s="12">
        <f t="shared" ref="E166:F166" si="79">E167</f>
        <v>1716100</v>
      </c>
      <c r="F166" s="12">
        <f t="shared" si="79"/>
        <v>1716100</v>
      </c>
    </row>
    <row r="167" spans="1:6" ht="31.5" x14ac:dyDescent="0.2">
      <c r="A167" s="5" t="s">
        <v>220</v>
      </c>
      <c r="B167" s="5" t="s">
        <v>254</v>
      </c>
      <c r="C167" s="13" t="s">
        <v>255</v>
      </c>
      <c r="D167" s="14">
        <v>33499000</v>
      </c>
      <c r="E167" s="14">
        <v>1716100</v>
      </c>
      <c r="F167" s="14">
        <v>1716100</v>
      </c>
    </row>
    <row r="168" spans="1:6" ht="15.75" x14ac:dyDescent="0.2">
      <c r="A168" s="9" t="s">
        <v>220</v>
      </c>
      <c r="B168" s="9" t="s">
        <v>256</v>
      </c>
      <c r="C168" s="11" t="s">
        <v>257</v>
      </c>
      <c r="D168" s="12">
        <f>D169</f>
        <v>118086000</v>
      </c>
      <c r="E168" s="12">
        <f t="shared" ref="E168:F168" si="80">E169</f>
        <v>8213000</v>
      </c>
      <c r="F168" s="12">
        <f t="shared" si="80"/>
        <v>8213000</v>
      </c>
    </row>
    <row r="169" spans="1:6" ht="15.75" x14ac:dyDescent="0.2">
      <c r="A169" s="9" t="s">
        <v>220</v>
      </c>
      <c r="B169" s="9" t="s">
        <v>258</v>
      </c>
      <c r="C169" s="11" t="s">
        <v>259</v>
      </c>
      <c r="D169" s="12">
        <f>SUM(D170:D176)</f>
        <v>118086000</v>
      </c>
      <c r="E169" s="12">
        <f t="shared" ref="E169:F169" si="81">SUM(E170:E176)</f>
        <v>8213000</v>
      </c>
      <c r="F169" s="12">
        <f t="shared" si="81"/>
        <v>8213000</v>
      </c>
    </row>
    <row r="170" spans="1:6" ht="157.5" x14ac:dyDescent="0.2">
      <c r="A170" s="5" t="s">
        <v>220</v>
      </c>
      <c r="B170" s="5" t="s">
        <v>260</v>
      </c>
      <c r="C170" s="15" t="s">
        <v>348</v>
      </c>
      <c r="D170" s="14">
        <v>97500</v>
      </c>
      <c r="E170" s="14">
        <v>97500</v>
      </c>
      <c r="F170" s="14">
        <v>97500</v>
      </c>
    </row>
    <row r="171" spans="1:6" ht="63" x14ac:dyDescent="0.2">
      <c r="A171" s="5" t="s">
        <v>220</v>
      </c>
      <c r="B171" s="5" t="s">
        <v>261</v>
      </c>
      <c r="C171" s="13" t="s">
        <v>349</v>
      </c>
      <c r="D171" s="14">
        <v>1370500</v>
      </c>
      <c r="E171" s="14">
        <v>1370500</v>
      </c>
      <c r="F171" s="14">
        <v>1370500</v>
      </c>
    </row>
    <row r="172" spans="1:6" ht="63" x14ac:dyDescent="0.2">
      <c r="A172" s="5" t="s">
        <v>220</v>
      </c>
      <c r="B172" s="5" t="s">
        <v>262</v>
      </c>
      <c r="C172" s="15" t="s">
        <v>350</v>
      </c>
      <c r="D172" s="14">
        <v>70700</v>
      </c>
      <c r="E172" s="14">
        <v>70700</v>
      </c>
      <c r="F172" s="14">
        <v>70700</v>
      </c>
    </row>
    <row r="173" spans="1:6" ht="78.75" x14ac:dyDescent="0.2">
      <c r="A173" s="5" t="s">
        <v>220</v>
      </c>
      <c r="B173" s="5" t="s">
        <v>263</v>
      </c>
      <c r="C173" s="15" t="s">
        <v>264</v>
      </c>
      <c r="D173" s="14">
        <v>3455000</v>
      </c>
      <c r="E173" s="14">
        <v>2764000</v>
      </c>
      <c r="F173" s="14">
        <v>2764000</v>
      </c>
    </row>
    <row r="174" spans="1:6" ht="87" customHeight="1" x14ac:dyDescent="0.2">
      <c r="A174" s="5" t="s">
        <v>220</v>
      </c>
      <c r="B174" s="5" t="s">
        <v>347</v>
      </c>
      <c r="C174" s="15" t="s">
        <v>351</v>
      </c>
      <c r="D174" s="14">
        <v>2487000</v>
      </c>
      <c r="E174" s="14">
        <v>2487000</v>
      </c>
      <c r="F174" s="14">
        <v>2487000</v>
      </c>
    </row>
    <row r="175" spans="1:6" ht="78.75" x14ac:dyDescent="0.2">
      <c r="A175" s="5" t="s">
        <v>220</v>
      </c>
      <c r="B175" s="5" t="s">
        <v>265</v>
      </c>
      <c r="C175" s="15" t="s">
        <v>352</v>
      </c>
      <c r="D175" s="14">
        <v>1423300</v>
      </c>
      <c r="E175" s="14">
        <v>1423300</v>
      </c>
      <c r="F175" s="14">
        <v>1423300</v>
      </c>
    </row>
    <row r="176" spans="1:6" ht="78.75" x14ac:dyDescent="0.2">
      <c r="A176" s="5" t="s">
        <v>220</v>
      </c>
      <c r="B176" s="5" t="s">
        <v>332</v>
      </c>
      <c r="C176" s="15" t="s">
        <v>353</v>
      </c>
      <c r="D176" s="14">
        <v>109182000</v>
      </c>
      <c r="E176" s="14"/>
      <c r="F176" s="14"/>
    </row>
    <row r="177" spans="1:6" ht="15.75" x14ac:dyDescent="0.2">
      <c r="A177" s="9" t="s">
        <v>220</v>
      </c>
      <c r="B177" s="9" t="s">
        <v>266</v>
      </c>
      <c r="C177" s="11" t="s">
        <v>267</v>
      </c>
      <c r="D177" s="12">
        <f>D178+D197+D199</f>
        <v>1005947800</v>
      </c>
      <c r="E177" s="12">
        <f t="shared" ref="E177:F177" si="82">E178+E197+E199</f>
        <v>983230500</v>
      </c>
      <c r="F177" s="12">
        <f t="shared" si="82"/>
        <v>975760600</v>
      </c>
    </row>
    <row r="178" spans="1:6" ht="31.5" x14ac:dyDescent="0.2">
      <c r="A178" s="9" t="s">
        <v>220</v>
      </c>
      <c r="B178" s="9" t="s">
        <v>268</v>
      </c>
      <c r="C178" s="11" t="s">
        <v>269</v>
      </c>
      <c r="D178" s="12">
        <f>D179</f>
        <v>1002923800</v>
      </c>
      <c r="E178" s="12">
        <f t="shared" ref="E178:F178" si="83">E179</f>
        <v>980206600</v>
      </c>
      <c r="F178" s="12">
        <f t="shared" si="83"/>
        <v>972737800</v>
      </c>
    </row>
    <row r="179" spans="1:6" ht="31.5" x14ac:dyDescent="0.2">
      <c r="A179" s="9" t="s">
        <v>220</v>
      </c>
      <c r="B179" s="9" t="s">
        <v>270</v>
      </c>
      <c r="C179" s="11" t="s">
        <v>271</v>
      </c>
      <c r="D179" s="12">
        <f>SUM(D180:D196)</f>
        <v>1002923800</v>
      </c>
      <c r="E179" s="12">
        <f t="shared" ref="E179:F179" si="84">SUM(E180:E196)</f>
        <v>980206600</v>
      </c>
      <c r="F179" s="12">
        <f t="shared" si="84"/>
        <v>972737800</v>
      </c>
    </row>
    <row r="180" spans="1:6" ht="94.5" x14ac:dyDescent="0.2">
      <c r="A180" s="5" t="s">
        <v>220</v>
      </c>
      <c r="B180" s="5" t="s">
        <v>272</v>
      </c>
      <c r="C180" s="15" t="s">
        <v>354</v>
      </c>
      <c r="D180" s="14">
        <v>1275100</v>
      </c>
      <c r="E180" s="14">
        <v>1275100</v>
      </c>
      <c r="F180" s="14">
        <v>1275100</v>
      </c>
    </row>
    <row r="181" spans="1:6" ht="204.75" x14ac:dyDescent="0.2">
      <c r="A181" s="5" t="s">
        <v>220</v>
      </c>
      <c r="B181" s="5" t="s">
        <v>273</v>
      </c>
      <c r="C181" s="15" t="s">
        <v>368</v>
      </c>
      <c r="D181" s="14">
        <v>115402100</v>
      </c>
      <c r="E181" s="14">
        <v>115402100</v>
      </c>
      <c r="F181" s="14">
        <v>115402100</v>
      </c>
    </row>
    <row r="182" spans="1:6" ht="206.25" customHeight="1" x14ac:dyDescent="0.2">
      <c r="A182" s="5" t="s">
        <v>220</v>
      </c>
      <c r="B182" s="5" t="s">
        <v>274</v>
      </c>
      <c r="C182" s="15" t="s">
        <v>355</v>
      </c>
      <c r="D182" s="14">
        <v>101456000</v>
      </c>
      <c r="E182" s="14">
        <v>101456000</v>
      </c>
      <c r="F182" s="14">
        <v>101456000</v>
      </c>
    </row>
    <row r="183" spans="1:6" ht="94.5" x14ac:dyDescent="0.2">
      <c r="A183" s="5" t="s">
        <v>220</v>
      </c>
      <c r="B183" s="5" t="s">
        <v>275</v>
      </c>
      <c r="C183" s="15" t="s">
        <v>276</v>
      </c>
      <c r="D183" s="14">
        <v>247500</v>
      </c>
      <c r="E183" s="14">
        <v>247500</v>
      </c>
      <c r="F183" s="14">
        <v>247500</v>
      </c>
    </row>
    <row r="184" spans="1:6" ht="63" x14ac:dyDescent="0.2">
      <c r="A184" s="5" t="s">
        <v>220</v>
      </c>
      <c r="B184" s="5" t="s">
        <v>277</v>
      </c>
      <c r="C184" s="15" t="s">
        <v>278</v>
      </c>
      <c r="D184" s="14">
        <v>1283700</v>
      </c>
      <c r="E184" s="14">
        <v>1283700</v>
      </c>
      <c r="F184" s="14">
        <v>1283700</v>
      </c>
    </row>
    <row r="185" spans="1:6" ht="126" x14ac:dyDescent="0.2">
      <c r="A185" s="5" t="s">
        <v>220</v>
      </c>
      <c r="B185" s="5" t="s">
        <v>279</v>
      </c>
      <c r="C185" s="15" t="s">
        <v>356</v>
      </c>
      <c r="D185" s="14">
        <v>3523800</v>
      </c>
      <c r="E185" s="14">
        <v>3478700</v>
      </c>
      <c r="F185" s="14">
        <v>3478700</v>
      </c>
    </row>
    <row r="186" spans="1:6" ht="94.5" x14ac:dyDescent="0.2">
      <c r="A186" s="5" t="s">
        <v>220</v>
      </c>
      <c r="B186" s="5" t="s">
        <v>280</v>
      </c>
      <c r="C186" s="15" t="s">
        <v>357</v>
      </c>
      <c r="D186" s="14">
        <v>14100</v>
      </c>
      <c r="E186" s="14">
        <v>14100</v>
      </c>
      <c r="F186" s="14">
        <v>14100</v>
      </c>
    </row>
    <row r="187" spans="1:6" ht="126" x14ac:dyDescent="0.2">
      <c r="A187" s="5" t="s">
        <v>220</v>
      </c>
      <c r="B187" s="5" t="s">
        <v>281</v>
      </c>
      <c r="C187" s="15" t="s">
        <v>358</v>
      </c>
      <c r="D187" s="14">
        <v>9340400</v>
      </c>
      <c r="E187" s="14">
        <v>9340400</v>
      </c>
      <c r="F187" s="14">
        <v>9340400</v>
      </c>
    </row>
    <row r="188" spans="1:6" ht="165.75" customHeight="1" x14ac:dyDescent="0.2">
      <c r="A188" s="5" t="s">
        <v>220</v>
      </c>
      <c r="B188" s="5" t="s">
        <v>282</v>
      </c>
      <c r="C188" s="15" t="s">
        <v>359</v>
      </c>
      <c r="D188" s="14">
        <v>1138900</v>
      </c>
      <c r="E188" s="14">
        <v>1138900</v>
      </c>
      <c r="F188" s="14">
        <v>1138900</v>
      </c>
    </row>
    <row r="189" spans="1:6" ht="214.5" customHeight="1" x14ac:dyDescent="0.2">
      <c r="A189" s="5" t="s">
        <v>220</v>
      </c>
      <c r="B189" s="5" t="s">
        <v>283</v>
      </c>
      <c r="C189" s="15" t="s">
        <v>360</v>
      </c>
      <c r="D189" s="14">
        <v>407266400</v>
      </c>
      <c r="E189" s="14">
        <v>396759700</v>
      </c>
      <c r="F189" s="14">
        <v>396759700</v>
      </c>
    </row>
    <row r="190" spans="1:6" ht="131.25" customHeight="1" x14ac:dyDescent="0.2">
      <c r="A190" s="5" t="s">
        <v>220</v>
      </c>
      <c r="B190" s="5" t="s">
        <v>284</v>
      </c>
      <c r="C190" s="15" t="s">
        <v>361</v>
      </c>
      <c r="D190" s="14">
        <v>21049900</v>
      </c>
      <c r="E190" s="14">
        <v>21049900</v>
      </c>
      <c r="F190" s="14">
        <v>21049900</v>
      </c>
    </row>
    <row r="191" spans="1:6" ht="94.5" x14ac:dyDescent="0.2">
      <c r="A191" s="5" t="s">
        <v>220</v>
      </c>
      <c r="B191" s="5" t="s">
        <v>285</v>
      </c>
      <c r="C191" s="15" t="s">
        <v>362</v>
      </c>
      <c r="D191" s="14">
        <v>1275000</v>
      </c>
      <c r="E191" s="14">
        <v>1275000</v>
      </c>
      <c r="F191" s="14">
        <v>1275000</v>
      </c>
    </row>
    <row r="192" spans="1:6" ht="157.5" x14ac:dyDescent="0.2">
      <c r="A192" s="5" t="s">
        <v>220</v>
      </c>
      <c r="B192" s="5" t="s">
        <v>286</v>
      </c>
      <c r="C192" s="15" t="s">
        <v>363</v>
      </c>
      <c r="D192" s="14">
        <v>24240500</v>
      </c>
      <c r="E192" s="14">
        <v>12075100</v>
      </c>
      <c r="F192" s="14">
        <v>4606300</v>
      </c>
    </row>
    <row r="193" spans="1:6" ht="204.75" x14ac:dyDescent="0.2">
      <c r="A193" s="5" t="s">
        <v>220</v>
      </c>
      <c r="B193" s="5" t="s">
        <v>287</v>
      </c>
      <c r="C193" s="15" t="s">
        <v>364</v>
      </c>
      <c r="D193" s="14">
        <v>296832400</v>
      </c>
      <c r="E193" s="14">
        <v>296832400</v>
      </c>
      <c r="F193" s="14">
        <v>296832400</v>
      </c>
    </row>
    <row r="194" spans="1:6" ht="78.75" x14ac:dyDescent="0.2">
      <c r="A194" s="5" t="s">
        <v>220</v>
      </c>
      <c r="B194" s="5" t="s">
        <v>288</v>
      </c>
      <c r="C194" s="15" t="s">
        <v>365</v>
      </c>
      <c r="D194" s="14">
        <v>2479200</v>
      </c>
      <c r="E194" s="14">
        <v>2479200</v>
      </c>
      <c r="F194" s="14">
        <v>2479200</v>
      </c>
    </row>
    <row r="195" spans="1:6" ht="78.75" x14ac:dyDescent="0.2">
      <c r="A195" s="5" t="s">
        <v>220</v>
      </c>
      <c r="B195" s="5" t="s">
        <v>289</v>
      </c>
      <c r="C195" s="15" t="s">
        <v>366</v>
      </c>
      <c r="D195" s="14">
        <v>15973700</v>
      </c>
      <c r="E195" s="14">
        <v>15973700</v>
      </c>
      <c r="F195" s="14">
        <v>15973700</v>
      </c>
    </row>
    <row r="196" spans="1:6" ht="164.25" customHeight="1" x14ac:dyDescent="0.2">
      <c r="A196" s="5" t="s">
        <v>220</v>
      </c>
      <c r="B196" s="5" t="s">
        <v>290</v>
      </c>
      <c r="C196" s="15" t="s">
        <v>367</v>
      </c>
      <c r="D196" s="14">
        <v>125100</v>
      </c>
      <c r="E196" s="14">
        <v>125100</v>
      </c>
      <c r="F196" s="14">
        <v>125100</v>
      </c>
    </row>
    <row r="197" spans="1:6" ht="63" x14ac:dyDescent="0.2">
      <c r="A197" s="9" t="s">
        <v>220</v>
      </c>
      <c r="B197" s="9" t="s">
        <v>291</v>
      </c>
      <c r="C197" s="11" t="s">
        <v>292</v>
      </c>
      <c r="D197" s="12">
        <f>D198</f>
        <v>3022800</v>
      </c>
      <c r="E197" s="12">
        <f t="shared" ref="E197:F197" si="85">E198</f>
        <v>3022800</v>
      </c>
      <c r="F197" s="12">
        <f t="shared" si="85"/>
        <v>3022800</v>
      </c>
    </row>
    <row r="198" spans="1:6" ht="63" x14ac:dyDescent="0.2">
      <c r="A198" s="5" t="s">
        <v>220</v>
      </c>
      <c r="B198" s="5" t="s">
        <v>293</v>
      </c>
      <c r="C198" s="13" t="s">
        <v>294</v>
      </c>
      <c r="D198" s="14">
        <v>3022800</v>
      </c>
      <c r="E198" s="14">
        <v>3022800</v>
      </c>
      <c r="F198" s="14">
        <v>3022800</v>
      </c>
    </row>
    <row r="199" spans="1:6" ht="47.25" x14ac:dyDescent="0.2">
      <c r="A199" s="9" t="s">
        <v>220</v>
      </c>
      <c r="B199" s="9" t="s">
        <v>295</v>
      </c>
      <c r="C199" s="11" t="s">
        <v>296</v>
      </c>
      <c r="D199" s="12">
        <f>D200</f>
        <v>1200</v>
      </c>
      <c r="E199" s="12">
        <f>E200</f>
        <v>1100</v>
      </c>
      <c r="F199" s="12"/>
    </row>
    <row r="200" spans="1:6" ht="47.25" x14ac:dyDescent="0.2">
      <c r="A200" s="5" t="s">
        <v>220</v>
      </c>
      <c r="B200" s="5" t="s">
        <v>297</v>
      </c>
      <c r="C200" s="13" t="s">
        <v>298</v>
      </c>
      <c r="D200" s="14">
        <v>1200</v>
      </c>
      <c r="E200" s="14">
        <v>1100</v>
      </c>
      <c r="F200" s="14"/>
    </row>
    <row r="201" spans="1:6" ht="15.75" x14ac:dyDescent="0.2">
      <c r="A201" s="9" t="s">
        <v>3</v>
      </c>
      <c r="B201" s="9" t="s">
        <v>299</v>
      </c>
      <c r="C201" s="11" t="s">
        <v>300</v>
      </c>
      <c r="D201" s="12">
        <f>D202</f>
        <v>166636000</v>
      </c>
      <c r="E201" s="12">
        <f t="shared" ref="E201:F201" si="86">E202</f>
        <v>126994200</v>
      </c>
      <c r="F201" s="12">
        <f t="shared" si="86"/>
        <v>592157400</v>
      </c>
    </row>
    <row r="202" spans="1:6" ht="15.75" x14ac:dyDescent="0.2">
      <c r="A202" s="9" t="s">
        <v>3</v>
      </c>
      <c r="B202" s="9" t="s">
        <v>301</v>
      </c>
      <c r="C202" s="11" t="s">
        <v>302</v>
      </c>
      <c r="D202" s="12">
        <f>D203</f>
        <v>166636000</v>
      </c>
      <c r="E202" s="12">
        <f t="shared" ref="E202:F202" si="87">E203</f>
        <v>126994200</v>
      </c>
      <c r="F202" s="12">
        <f t="shared" si="87"/>
        <v>592157400</v>
      </c>
    </row>
    <row r="203" spans="1:6" ht="15.75" x14ac:dyDescent="0.2">
      <c r="A203" s="9" t="s">
        <v>3</v>
      </c>
      <c r="B203" s="9" t="s">
        <v>303</v>
      </c>
      <c r="C203" s="11" t="s">
        <v>302</v>
      </c>
      <c r="D203" s="12">
        <f>D204</f>
        <v>166636000</v>
      </c>
      <c r="E203" s="12">
        <f t="shared" ref="E203:F203" si="88">E204</f>
        <v>126994200</v>
      </c>
      <c r="F203" s="12">
        <f t="shared" si="88"/>
        <v>592157400</v>
      </c>
    </row>
    <row r="204" spans="1:6" ht="15.75" x14ac:dyDescent="0.2">
      <c r="A204" s="5" t="s">
        <v>220</v>
      </c>
      <c r="B204" s="5" t="s">
        <v>303</v>
      </c>
      <c r="C204" s="13" t="s">
        <v>302</v>
      </c>
      <c r="D204" s="14">
        <v>166636000</v>
      </c>
      <c r="E204" s="14">
        <v>126994200</v>
      </c>
      <c r="F204" s="14">
        <v>592157400</v>
      </c>
    </row>
    <row r="205" spans="1:6" ht="15.75" x14ac:dyDescent="0.25">
      <c r="A205" s="6" t="s">
        <v>304</v>
      </c>
      <c r="B205" s="6"/>
      <c r="C205" s="17"/>
      <c r="D205" s="18">
        <f>D12+D147</f>
        <v>3262941100</v>
      </c>
      <c r="E205" s="18">
        <f t="shared" ref="E205:F205" si="89">E12+E147</f>
        <v>3048178200</v>
      </c>
      <c r="F205" s="18">
        <f t="shared" si="89"/>
        <v>3081650100</v>
      </c>
    </row>
  </sheetData>
  <mergeCells count="11">
    <mergeCell ref="A1:F1"/>
    <mergeCell ref="A2:F2"/>
    <mergeCell ref="A3:F3"/>
    <mergeCell ref="A4:F4"/>
    <mergeCell ref="B10:B11"/>
    <mergeCell ref="E10:E11"/>
    <mergeCell ref="C10:C11"/>
    <mergeCell ref="F10:F11"/>
    <mergeCell ref="D10:D11"/>
    <mergeCell ref="A8:F8"/>
    <mergeCell ref="A10:A11"/>
  </mergeCells>
  <pageMargins left="0.59055118110236227" right="0.59055118110236227" top="0.59055118110236227" bottom="0.59055118110236227" header="0.51181102362204722" footer="0.51181102362204722"/>
  <pageSetup paperSize="9" scale="48" firstPageNumber="12" fitToHeight="11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Роспись доходов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93foboi</dc:creator>
  <dc:description>POI HSSF rep:2.54.0.218</dc:description>
  <cp:lastModifiedBy>Казимирова Юлия Юрьевна</cp:lastModifiedBy>
  <cp:lastPrinted>2023-12-13T03:59:33Z</cp:lastPrinted>
  <dcterms:created xsi:type="dcterms:W3CDTF">2022-10-12T01:52:14Z</dcterms:created>
  <dcterms:modified xsi:type="dcterms:W3CDTF">2023-12-13T03:59:39Z</dcterms:modified>
</cp:coreProperties>
</file>