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14505" windowHeight="7320" activeTab="0"/>
  </bookViews>
  <sheets>
    <sheet name="Доходы 2011-2013" sheetId="1" r:id="rId1"/>
  </sheets>
  <definedNames>
    <definedName name="_xlnm.Print_Area" localSheetId="0">'Доходы 2011-2013'!$A$1:$L$160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K159" authorId="0">
      <text>
        <r>
          <rPr>
            <b/>
            <sz val="12"/>
            <rFont val="Tahoma"/>
            <family val="0"/>
          </rPr>
          <t>1:</t>
        </r>
        <r>
          <rPr>
            <sz val="12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<sst xmlns="http://schemas.openxmlformats.org/spreadsheetml/2006/main" count="144" uniqueCount="144">
  <si>
    <t>Код бюджетной классификации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</si>
  <si>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</si>
  <si>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</si>
  <si>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</si>
  <si>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</si>
  <si>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</si>
  <si>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</si>
  <si>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</si>
  <si>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</si>
  <si>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</si>
  <si>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</si>
  <si>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</si>
  <si>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</si>
  <si>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</si>
  <si>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</si>
  <si>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</si>
  <si>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</si>
  <si>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</si>
  <si>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</si>
  <si>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</si>
  <si>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</si>
  <si>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</si>
  <si>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</si>
  <si>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</si>
  <si>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</si>
  <si>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</si>
  <si>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</si>
  <si>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</si>
  <si>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</si>
  <si>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</si>
  <si>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</si>
  <si>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</si>
  <si>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</si>
  <si>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</si>
  <si>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</si>
  <si>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</si>
  <si>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</si>
  <si>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</si>
  <si>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</si>
  <si>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</si>
  <si>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</si>
  <si>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</si>
  <si>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</si>
  <si>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</si>
  <si>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</si>
  <si>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</si>
  <si>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</si>
  <si>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</si>
  <si>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ШТРАФЫ, САНКЦИИ, ВОЗМЕЩЕНИЕ УЩЕРБА 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</si>
  <si>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</si>
  <si>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</si>
  <si>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</si>
  <si>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</si>
  <si>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 xml:space="preserve">Прочие поступления от денежных взысканий (штрафов) и иных сумм в возмещение ущерба 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</si>
  <si>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</si>
  <si>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</si>
  <si>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</si>
  <si>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</si>
  <si>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</si>
  <si>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закрытых административно-территориальных образований (за счет средств федерального бюджета)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</si>
  <si>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</si>
  <si>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</si>
  <si>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Федерации, в том числе: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</si>
  <si>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</si>
  <si>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</si>
  <si>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ВСЕГО ДОХОДОВ:</t>
  </si>
  <si>
    <t xml:space="preserve">к решению Совета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</si>
  <si>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</si>
  <si>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</si>
  <si>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</si>
  <si>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</si>
  <si>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Наименование групп, подгрупп, статей, подстатей, элементов, подвидов, классификации операций сектора государственного управления</t>
  </si>
  <si>
    <t xml:space="preserve">Дотации бюджетам городских округов на выравнивание бюджетной обеспеченности (региональный фонд финансовой поддержки поселений) </t>
  </si>
  <si>
    <t>Доходы, собираемые на территории города</t>
  </si>
  <si>
    <t>Фонд компенсаций (ФК)</t>
  </si>
  <si>
    <t>Региональный фонд финансовой поддержки поселений (РФФПП)</t>
  </si>
  <si>
    <t>Другие межбюджетные трансферты</t>
  </si>
  <si>
    <t>Дотации бюджетам на предоставление дотаций бюджетам закрытых административно-территориальных образований</t>
  </si>
  <si>
    <t>НАЛОГОВЫЕ И НЕНАЛОГОВЫЕ ДОХОДЫ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</si>
  <si>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</si>
  <si>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</si>
  <si>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</si>
  <si>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Код классификации операций сектора государственного управления</t>
  </si>
  <si>
    <t>депутатов ЗАТО города Зеленогорска</t>
  </si>
  <si>
    <t>Налог на доходы физических лиц с доходов, полученных физическими лицами, являющимися налоговыми резидентами Российской Федерации, в виде дивидендов от долевого участия в деятельности организаций</t>
  </si>
  <si>
    <t>тыс. рублей</t>
  </si>
  <si>
    <t>Прочие субсидии бюджетам городских округов</t>
  </si>
  <si>
    <t xml:space="preserve">Субсидии на организацию двухразового питания в лагерях с дневным пребыванием детей, в том числе на оплату стоимости набора продуктов питания или готовых блюд и их транспортировку </t>
  </si>
  <si>
    <r>
      <t>Субсидии на оплату стоимости путевок для детей в краевые  и муниципальные загородные  оздоровительные  лагеря, негосударственные организации отдыха, оздоровления и занятости детей, зарегистрированные на территории Красноярского края</t>
    </r>
    <r>
      <rPr>
        <b/>
        <sz val="14"/>
        <rFont val="Times New Roman"/>
        <family val="1"/>
      </rPr>
      <t xml:space="preserve"> </t>
    </r>
  </si>
  <si>
    <t>Субвенции на реализацию Закона  края от 20 декабря 2005 года №17-4273 "О наделении органов местного самоуправления муниципальных районов  и городских округов края государственными полномочиями по решению вопросов обеспечения граждан, имеющих детей, ежемесячным пособием на ребенка"</t>
  </si>
  <si>
    <t xml:space="preserve"> 2011 год</t>
  </si>
  <si>
    <t xml:space="preserve"> 2012 год</t>
  </si>
  <si>
    <t>Субвенции бюджетам городских округов на ежемесячное денежное вознаграждение за классное руководство</t>
  </si>
  <si>
    <t>Прочие безвозмездные поступления</t>
  </si>
  <si>
    <t>Прочие безвозмездные поступления в бюджеты городских округов</t>
  </si>
  <si>
    <t>Прочие субвенции бюджетам городских округов</t>
  </si>
  <si>
    <t>Субсидии бюджета субъектов РФ  и муниципальных образований (межбюджетные субсидии)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</si>
  <si>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</si>
  <si>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2013 год</t>
  </si>
  <si>
    <t xml:space="preserve">ДОХОДЫ МЕСТНОГО БЮДЖЕТА ГОРОДА ЗЕЛЕНОГОРСКА НА 2011 ГОД                                     </t>
  </si>
  <si>
    <t>И НА ПЛАНОВЫЙ ПЕРИОД 2012 И 2013 ГОДОВ</t>
  </si>
  <si>
    <t>Фонд софинансирования социальных расходов (ФСР)</t>
  </si>
  <si>
    <t>Субвенции бюджетам муниципальных образований края  на финансирование расходов, связанных с предоставлением ежегодной денежной выплаты гражданам, награжданным  нагрудным знаком  "Почетный донор России" или нагрудным знаком "Почетный донор СССР"</t>
  </si>
  <si>
    <t>Субвенции бюджетам муниципальных образований края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</t>
  </si>
  <si>
    <t>Субвенции бюджетам муниципальных образований края на финансирование расходов, связанных с предоставлением мер социальной поддержки реабилитированным лицам и лицам, признанным пострадавшими от политических репрессий</t>
  </si>
  <si>
    <t>Субвенции бюджетам муниципальных образований края на финансирование расходов, связанных с предоставлением мер социальной поддержки по оплате жилья и коммунальных услуг отдельным категориям граждан, в форме субсидий для  оплаты жилья и коммунальных услуг</t>
  </si>
  <si>
    <t>Субвенции бюджетам муниципальных образований края на финансирование расходов, связанных с предоставлением мер социальной поддержки ветеранам, ветеранам труда,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</t>
  </si>
  <si>
    <t>Субвенции бюджетам муниципальных образований края на финансирование расходов, связанных с предоставлением мер социальной поддержки членам  семей военнослужащих, лиц рядового и начальствующего состава органов внутренних дел, Государственной противопожарной службы, органов по контролю за оборотом наркотических средств и психотропных веществ, учреждений и органов уголовно-исполнительной системы, других федеральных органов исполнительной власти, в которых законом предусмотрена военная служба, погибших (умерших) при исполнении обязанностей военной службы (служебных обязанностей)</t>
  </si>
  <si>
    <t>Субвенции бюджетам муниципальных образований края на финансирование расходов, связанных с предоставлением мер социальной поддержки семьям, имеющим детей</t>
  </si>
  <si>
    <t xml:space="preserve">Субвенции бюджетам муниципальных образований края  на финансирование расходов, связанных с предоставлением мер социальной поддержки по оплате жилья  и коммунальных услуг  отдельным категориям граждан, установленных законодательством  Российской Федерации, в форме субсидий для оплаты жилья и коммунальных услуг  </t>
  </si>
  <si>
    <t>Субвенции на реализацию Закона края от 8 июля 2010 года №10-4898 "О наделении органов местного самоуправления  муниципальных районов и городских округов   края государственными полномочиями по подготовке и проведению Всероссийской переписи населения 2010 года"</t>
  </si>
  <si>
    <t xml:space="preserve">Субвенции бюджетам муниципальных образований края  на финансирование расходов, связанных с предоставлением инвалидам (в том числе детям-инвалидам) компенсации страховых премий по договору  обязательного  страхования гражданской ответственности владельцев транспортных средств
</t>
  </si>
  <si>
    <t xml:space="preserve">Субвенции на выплату денежного вознаграждения за выполенние функций классного руководителя педагогическим работникам муниципальных образовательных учреждений </t>
  </si>
  <si>
    <t>Субвенции бюджетам муниципальных образований края на финансирование расходов, связанных с предоставлением мер социальной поддержки инвалидам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</si>
  <si>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 мер социальной поддержки работникам муниципальных учреждений социального обслуживания</t>
  </si>
  <si>
    <t>Субвенции на реализацию Закона края  "О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 адресной материальной помощив соответствии с долгосрочной  целевой программой "Социальная поддержка населения Красноярского края" на 2011-2013 годы"</t>
  </si>
  <si>
    <t>Субвенции на реализацию Закона края от 6 марта 2008 года № 4-1381 "О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погребению"</t>
  </si>
  <si>
    <t>Субвенции на реализацию Закона края от 20 декабря 2007 года № 4-1092 "О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компенсации  родителю (законному представителю-опекуну, приемному родителю), совместно проживающему с ребенком в возрасте от 1,5 до 3 лет, которому временно не предоставлено место в дошкольном образовательном учреждении или предоставлено место в группе  кратковременного  пребывания дошкольного образовательного учреждения"</t>
  </si>
  <si>
    <t>Субвенции на реализацию Закона края о "О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на ремонт жилья одиноко  проживающим пенсионерам старше 65 лет на 2011-2013 годы"</t>
  </si>
  <si>
    <t>Субвенции на реализацию Закона края от 20 декабря 2005 года № 17-4269  "О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питания"</t>
  </si>
  <si>
    <t>Субвенции на реализацию Закона края от 25 января 2007 года № 21-5725  "О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– в иных учреждениях здравоохранения"</t>
  </si>
  <si>
    <t>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образовательных учреждениях, прошедших государственную аккредитацию и реализующих основные общеобразовательные программы, в размере, необходимом для реализации основных общеобразовательных программ</t>
  </si>
  <si>
    <t>Субвенции на реализацию Закона края от 27 декабря 2005 года № 17-4379 "О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(группах) детей без взимания родительской платы"</t>
  </si>
  <si>
    <t>Субвенции на реализацию Закона края от 27 декабря 2005 года № 17-4377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общеобразовательных учреждениях, реализующих основные общеобразовательные программы, без взимания платы"</t>
  </si>
  <si>
    <t>Субвенции на реализацию Закона края от 20 декабря 2007года № 4-1089 "О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несовершеннолетних"</t>
  </si>
  <si>
    <t>Субвенции на реализацию Закона края от 20 декабря 2005 года № 17-4294 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</t>
  </si>
  <si>
    <t>Субвенции на реализацию Закона края от 26 декабря 2006 года № 21-5589  "О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прав"</t>
  </si>
  <si>
    <t>Субвенции на реализацию Закона края  от 23 апреля 2009 года №8-3170 "О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комиссий"</t>
  </si>
  <si>
    <t>Субвенции бюджетам муниципальных образований края на финансирование расходов, связанных с организацией приемных семей для граждан пожилого возраста и инвалидов</t>
  </si>
  <si>
    <t>Субвенции бюджетам муниципальных образований края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</si>
  <si>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Межбюджетные трансферты на переселение граждан из закрытых административно-территориальных образований края за счет средств федерального бюджета</t>
  </si>
  <si>
    <t>Межбюджетные трансферты  на развитие и поддержку социальной и инженерной инфраструктуры закрытых административно-территориальных образований края за счет средств федерального бюджета</t>
  </si>
  <si>
    <t xml:space="preserve">Межбюджетные трансферты на комплектование книжных фондов библиотек муниципальных образований края за счет средств федерального бюджета </t>
  </si>
  <si>
    <t>Субвенции на реализацию Закона края  от 24 декабря 2009 года №9-4225 "О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безпопечения родителей, а также лиц из их числа, не имеющих жилого помещения"</t>
  </si>
  <si>
    <t>Субвенции на реализацию Закона края от 29 марта 2007 года №22-6015 "О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 образовательных организациях края, реализующих основную общеобразовательную программу дошкольного образования"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</si>
  <si>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 Российской Федерации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</si>
  <si>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расчетов и  (или) расчетов с использованием платежных карт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</si>
  <si>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</si>
  <si>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</si>
  <si>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муниципальных автономных учреждений, а также имущества  муниципальных унитарных предприятий, в том числе казенных)</t>
  </si>
  <si>
    <t>Приложение № 3</t>
  </si>
  <si>
    <t>Дотации бюджетам на поддержку мер по  обеспечению сбалансированности  бюджетов</t>
  </si>
  <si>
    <t>Дотации бюджетам городских округов на поддержку мер по  обеспечению сбалансированности  бюджетов</t>
  </si>
  <si>
    <t>от 17.12.2010 г. № 10-69р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</si>
</sst>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</numFmts>
  <fonts count="16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Arial"/>
      <family val="0"/>
    </font>
    <font>
      <b/>
      <sz val="14"/>
      <name val="Times New Roman"/>
      <family val="1"/>
    </font>
    <font>
      <sz val="14"/>
      <color indexed="10"/>
      <name val="Arial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sz val="12"/>
      <name val="Tahoma"/>
      <family val="0"/>
    </font>
    <font>
      <b/>
      <sz val="12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textRotation="90" wrapText="1"/>
    </xf>
    <xf numFmtId="0" fontId="8" fillId="0" borderId="2" xfId="0" applyFont="1" applyBorder="1" applyAlignment="1">
      <alignment horizontal="center" vertical="top" textRotation="90" wrapText="1"/>
    </xf>
    <xf numFmtId="0" fontId="8" fillId="0" borderId="2" xfId="0" applyFont="1" applyBorder="1" applyAlignment="1">
      <alignment horizontal="right" vertical="top" textRotation="90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187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top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2" fontId="8" fillId="0" borderId="2" xfId="0" applyNumberFormat="1" applyFont="1" applyBorder="1" applyAlignment="1">
      <alignment horizontal="justify" vertical="top" wrapText="1"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justify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justify" vertical="top" wrapText="1"/>
    </xf>
    <xf numFmtId="4" fontId="5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justify" vertical="top" wrapText="1"/>
    </xf>
    <xf numFmtId="4" fontId="9" fillId="2" borderId="2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8" fillId="0" borderId="0" xfId="0" applyFont="1" applyAlignment="1">
      <alignment horizontal="right"/>
    </xf>
    <xf numFmtId="195" fontId="8" fillId="0" borderId="2" xfId="0" applyNumberFormat="1" applyFont="1" applyFill="1" applyBorder="1" applyAlignment="1">
      <alignment horizontal="center" vertical="top" wrapText="1"/>
    </xf>
    <xf numFmtId="195" fontId="8" fillId="0" borderId="1" xfId="0" applyNumberFormat="1" applyFont="1" applyFill="1" applyBorder="1" applyAlignment="1">
      <alignment horizontal="center" vertical="top" wrapText="1"/>
    </xf>
    <xf numFmtId="195" fontId="5" fillId="0" borderId="2" xfId="0" applyNumberFormat="1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horizontal="center" vertical="top" wrapText="1"/>
    </xf>
    <xf numFmtId="195" fontId="8" fillId="2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195" fontId="9" fillId="0" borderId="2" xfId="0" applyNumberFormat="1" applyFont="1" applyFill="1" applyBorder="1" applyAlignment="1">
      <alignment horizontal="center" vertical="top" wrapText="1"/>
    </xf>
    <xf numFmtId="195" fontId="8" fillId="0" borderId="4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top"/>
    </xf>
    <xf numFmtId="4" fontId="9" fillId="0" borderId="3" xfId="0" applyNumberFormat="1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top" wrapText="1"/>
    </xf>
    <xf numFmtId="182" fontId="5" fillId="0" borderId="2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justify" vertical="top" wrapText="1"/>
    </xf>
    <xf numFmtId="4" fontId="9" fillId="0" borderId="4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182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82" fontId="5" fillId="0" borderId="2" xfId="0" applyNumberFormat="1" applyFont="1" applyFill="1" applyBorder="1" applyAlignment="1">
      <alignment horizontal="center" vertical="center" wrapText="1"/>
    </xf>
    <xf numFmtId="182" fontId="5" fillId="0" borderId="3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justify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190" fontId="4" fillId="0" borderId="0" xfId="0" applyNumberFormat="1" applyFont="1" applyAlignment="1">
      <alignment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2" fontId="9" fillId="0" borderId="2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182" fontId="6" fillId="0" borderId="0" xfId="0" applyNumberFormat="1" applyFont="1" applyAlignment="1">
      <alignment/>
    </xf>
    <xf numFmtId="182" fontId="5" fillId="2" borderId="1" xfId="0" applyNumberFormat="1" applyFont="1" applyFill="1" applyBorder="1" applyAlignment="1">
      <alignment/>
    </xf>
    <xf numFmtId="182" fontId="5" fillId="2" borderId="1" xfId="0" applyNumberFormat="1" applyFont="1" applyFill="1" applyBorder="1" applyAlignment="1">
      <alignment horizontal="right"/>
    </xf>
    <xf numFmtId="182" fontId="8" fillId="0" borderId="0" xfId="0" applyNumberFormat="1" applyFont="1" applyAlignment="1">
      <alignment/>
    </xf>
    <xf numFmtId="0" fontId="8" fillId="0" borderId="4" xfId="0" applyFont="1" applyFill="1" applyBorder="1" applyAlignment="1">
      <alignment horizontal="justify" vertical="top" wrapText="1"/>
    </xf>
    <xf numFmtId="4" fontId="8" fillId="0" borderId="4" xfId="0" applyNumberFormat="1" applyFont="1" applyFill="1" applyBorder="1" applyAlignment="1">
      <alignment horizontal="center" vertical="top" wrapText="1"/>
    </xf>
    <xf numFmtId="177" fontId="8" fillId="0" borderId="0" xfId="0" applyNumberFormat="1" applyFont="1" applyBorder="1" applyAlignment="1">
      <alignment horizontal="right"/>
    </xf>
    <xf numFmtId="182" fontId="8" fillId="0" borderId="2" xfId="0" applyNumberFormat="1" applyFont="1" applyFill="1" applyBorder="1" applyAlignment="1">
      <alignment horizontal="center" vertical="top" wrapText="1"/>
    </xf>
    <xf numFmtId="182" fontId="8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justify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14" fillId="0" borderId="5" xfId="0" applyNumberFormat="1" applyFont="1" applyFill="1" applyBorder="1" applyAlignment="1">
      <alignment horizontal="center"/>
    </xf>
    <xf numFmtId="180" fontId="8" fillId="0" borderId="1" xfId="0" applyNumberFormat="1" applyFont="1" applyBorder="1" applyAlignment="1">
      <alignment horizontal="justify" vertical="justify" wrapText="1"/>
    </xf>
    <xf numFmtId="0" fontId="8" fillId="0" borderId="2" xfId="0" applyFont="1" applyBorder="1" applyAlignment="1">
      <alignment horizontal="justify" vertical="justify" wrapText="1"/>
    </xf>
    <xf numFmtId="181" fontId="8" fillId="0" borderId="2" xfId="0" applyNumberFormat="1" applyFont="1" applyBorder="1" applyAlignment="1">
      <alignment horizontal="justify" vertical="justify" wrapText="1"/>
    </xf>
    <xf numFmtId="180" fontId="8" fillId="0" borderId="2" xfId="0" applyNumberFormat="1" applyFont="1" applyBorder="1" applyAlignment="1">
      <alignment horizontal="justify" vertical="justify" wrapText="1"/>
    </xf>
    <xf numFmtId="179" fontId="8" fillId="0" borderId="2" xfId="0" applyNumberFormat="1" applyFont="1" applyBorder="1" applyAlignment="1">
      <alignment horizontal="justify" vertical="justify" wrapText="1"/>
    </xf>
    <xf numFmtId="180" fontId="8" fillId="0" borderId="2" xfId="0" applyNumberFormat="1" applyFont="1" applyBorder="1" applyAlignment="1">
      <alignment horizontal="left" vertical="justify" wrapText="1"/>
    </xf>
    <xf numFmtId="181" fontId="8" fillId="0" borderId="4" xfId="0" applyNumberFormat="1" applyFont="1" applyBorder="1" applyAlignment="1">
      <alignment horizontal="justify" vertical="justify" wrapText="1"/>
    </xf>
    <xf numFmtId="180" fontId="8" fillId="0" borderId="4" xfId="0" applyNumberFormat="1" applyFont="1" applyBorder="1" applyAlignment="1">
      <alignment horizontal="justify" vertical="justify" wrapText="1"/>
    </xf>
    <xf numFmtId="179" fontId="8" fillId="0" borderId="4" xfId="0" applyNumberFormat="1" applyFont="1" applyBorder="1" applyAlignment="1">
      <alignment horizontal="justify" vertical="justify" wrapText="1"/>
    </xf>
    <xf numFmtId="180" fontId="8" fillId="0" borderId="4" xfId="0" applyNumberFormat="1" applyFont="1" applyBorder="1" applyAlignment="1">
      <alignment horizontal="left" vertical="justify" wrapText="1"/>
    </xf>
    <xf numFmtId="180" fontId="8" fillId="0" borderId="1" xfId="0" applyNumberFormat="1" applyFont="1" applyFill="1" applyBorder="1" applyAlignment="1">
      <alignment horizontal="justify" vertical="justify" wrapText="1"/>
    </xf>
    <xf numFmtId="0" fontId="8" fillId="0" borderId="2" xfId="0" applyFont="1" applyFill="1" applyBorder="1" applyAlignment="1">
      <alignment horizontal="justify" vertical="justify" wrapText="1"/>
    </xf>
    <xf numFmtId="181" fontId="8" fillId="0" borderId="2" xfId="0" applyNumberFormat="1" applyFont="1" applyFill="1" applyBorder="1" applyAlignment="1">
      <alignment horizontal="justify" vertical="justify" wrapText="1"/>
    </xf>
    <xf numFmtId="180" fontId="8" fillId="0" borderId="2" xfId="0" applyNumberFormat="1" applyFont="1" applyFill="1" applyBorder="1" applyAlignment="1">
      <alignment horizontal="justify" vertical="justify" wrapText="1"/>
    </xf>
    <xf numFmtId="179" fontId="8" fillId="0" borderId="2" xfId="0" applyNumberFormat="1" applyFont="1" applyFill="1" applyBorder="1" applyAlignment="1">
      <alignment horizontal="justify" vertical="justify" wrapText="1"/>
    </xf>
    <xf numFmtId="180" fontId="8" fillId="0" borderId="2" xfId="0" applyNumberFormat="1" applyFont="1" applyFill="1" applyBorder="1" applyAlignment="1">
      <alignment horizontal="left" vertical="justify" wrapText="1"/>
    </xf>
    <xf numFmtId="181" fontId="8" fillId="0" borderId="6" xfId="0" applyNumberFormat="1" applyFont="1" applyFill="1" applyBorder="1" applyAlignment="1">
      <alignment horizontal="justify" vertical="justify" wrapText="1"/>
    </xf>
    <xf numFmtId="180" fontId="8" fillId="0" borderId="6" xfId="0" applyNumberFormat="1" applyFont="1" applyFill="1" applyBorder="1" applyAlignment="1">
      <alignment horizontal="justify" vertical="justify" wrapText="1"/>
    </xf>
    <xf numFmtId="179" fontId="8" fillId="0" borderId="6" xfId="0" applyNumberFormat="1" applyFont="1" applyFill="1" applyBorder="1" applyAlignment="1">
      <alignment horizontal="justify" vertical="justify" wrapText="1"/>
    </xf>
    <xf numFmtId="180" fontId="8" fillId="0" borderId="6" xfId="0" applyNumberFormat="1" applyFont="1" applyFill="1" applyBorder="1" applyAlignment="1">
      <alignment horizontal="left" vertical="justify" wrapText="1"/>
    </xf>
    <xf numFmtId="180" fontId="9" fillId="0" borderId="1" xfId="0" applyNumberFormat="1" applyFont="1" applyFill="1" applyBorder="1" applyAlignment="1">
      <alignment horizontal="justify" vertical="justify" wrapText="1"/>
    </xf>
    <xf numFmtId="0" fontId="9" fillId="0" borderId="2" xfId="0" applyFont="1" applyFill="1" applyBorder="1" applyAlignment="1">
      <alignment horizontal="justify" vertical="justify" wrapText="1"/>
    </xf>
    <xf numFmtId="181" fontId="9" fillId="0" borderId="2" xfId="0" applyNumberFormat="1" applyFont="1" applyFill="1" applyBorder="1" applyAlignment="1">
      <alignment horizontal="justify" vertical="justify" wrapText="1"/>
    </xf>
    <xf numFmtId="180" fontId="9" fillId="0" borderId="2" xfId="0" applyNumberFormat="1" applyFont="1" applyFill="1" applyBorder="1" applyAlignment="1">
      <alignment horizontal="justify" vertical="justify" wrapText="1"/>
    </xf>
    <xf numFmtId="179" fontId="9" fillId="0" borderId="2" xfId="0" applyNumberFormat="1" applyFont="1" applyFill="1" applyBorder="1" applyAlignment="1">
      <alignment horizontal="justify" vertical="justify" wrapText="1"/>
    </xf>
    <xf numFmtId="180" fontId="9" fillId="0" borderId="2" xfId="0" applyNumberFormat="1" applyFont="1" applyFill="1" applyBorder="1" applyAlignment="1">
      <alignment horizontal="left" vertical="justify" wrapText="1"/>
    </xf>
    <xf numFmtId="0" fontId="8" fillId="0" borderId="1" xfId="0" applyFont="1" applyBorder="1" applyAlignment="1">
      <alignment horizontal="justify" vertical="justify" wrapText="1"/>
    </xf>
    <xf numFmtId="181" fontId="8" fillId="0" borderId="1" xfId="0" applyNumberFormat="1" applyFont="1" applyBorder="1" applyAlignment="1">
      <alignment horizontal="justify" vertical="justify" wrapText="1"/>
    </xf>
    <xf numFmtId="179" fontId="8" fillId="0" borderId="1" xfId="0" applyNumberFormat="1" applyFont="1" applyBorder="1" applyAlignment="1">
      <alignment horizontal="justify" vertical="justify" wrapText="1"/>
    </xf>
    <xf numFmtId="180" fontId="8" fillId="0" borderId="1" xfId="0" applyNumberFormat="1" applyFont="1" applyBorder="1" applyAlignment="1">
      <alignment horizontal="left" vertical="justify" wrapText="1"/>
    </xf>
    <xf numFmtId="180" fontId="9" fillId="0" borderId="3" xfId="0" applyNumberFormat="1" applyFont="1" applyBorder="1" applyAlignment="1">
      <alignment horizontal="justify" vertical="justify" wrapText="1"/>
    </xf>
    <xf numFmtId="0" fontId="9" fillId="0" borderId="3" xfId="0" applyFont="1" applyBorder="1" applyAlignment="1">
      <alignment horizontal="justify" vertical="justify" wrapText="1"/>
    </xf>
    <xf numFmtId="181" fontId="9" fillId="0" borderId="3" xfId="0" applyNumberFormat="1" applyFont="1" applyBorder="1" applyAlignment="1">
      <alignment horizontal="justify" vertical="justify" wrapText="1"/>
    </xf>
    <xf numFmtId="179" fontId="9" fillId="0" borderId="3" xfId="0" applyNumberFormat="1" applyFont="1" applyBorder="1" applyAlignment="1">
      <alignment horizontal="justify" vertical="justify" wrapText="1"/>
    </xf>
    <xf numFmtId="180" fontId="9" fillId="0" borderId="3" xfId="0" applyNumberFormat="1" applyFont="1" applyBorder="1" applyAlignment="1">
      <alignment horizontal="left" vertical="justify" wrapText="1"/>
    </xf>
    <xf numFmtId="180" fontId="8" fillId="0" borderId="3" xfId="0" applyNumberFormat="1" applyFont="1" applyFill="1" applyBorder="1" applyAlignment="1">
      <alignment horizontal="justify" vertical="justify" wrapText="1"/>
    </xf>
    <xf numFmtId="0" fontId="8" fillId="0" borderId="3" xfId="0" applyFont="1" applyFill="1" applyBorder="1" applyAlignment="1">
      <alignment horizontal="justify" vertical="justify" wrapText="1"/>
    </xf>
    <xf numFmtId="181" fontId="8" fillId="0" borderId="3" xfId="0" applyNumberFormat="1" applyFont="1" applyFill="1" applyBorder="1" applyAlignment="1">
      <alignment horizontal="justify" vertical="justify" wrapText="1"/>
    </xf>
    <xf numFmtId="179" fontId="8" fillId="0" borderId="3" xfId="0" applyNumberFormat="1" applyFont="1" applyFill="1" applyBorder="1" applyAlignment="1">
      <alignment horizontal="justify" vertical="justify" wrapText="1"/>
    </xf>
    <xf numFmtId="180" fontId="8" fillId="0" borderId="3" xfId="0" applyNumberFormat="1" applyFont="1" applyFill="1" applyBorder="1" applyAlignment="1">
      <alignment horizontal="left" vertical="justify" wrapText="1"/>
    </xf>
    <xf numFmtId="180" fontId="9" fillId="0" borderId="3" xfId="0" applyNumberFormat="1" applyFont="1" applyFill="1" applyBorder="1" applyAlignment="1">
      <alignment horizontal="justify" vertical="justify" wrapText="1"/>
    </xf>
    <xf numFmtId="0" fontId="9" fillId="0" borderId="3" xfId="0" applyFont="1" applyFill="1" applyBorder="1" applyAlignment="1">
      <alignment horizontal="justify" vertical="justify" wrapText="1"/>
    </xf>
    <xf numFmtId="181" fontId="9" fillId="0" borderId="3" xfId="0" applyNumberFormat="1" applyFont="1" applyFill="1" applyBorder="1" applyAlignment="1">
      <alignment horizontal="justify" vertical="justify" wrapText="1"/>
    </xf>
    <xf numFmtId="179" fontId="9" fillId="0" borderId="3" xfId="0" applyNumberFormat="1" applyFont="1" applyFill="1" applyBorder="1" applyAlignment="1">
      <alignment horizontal="justify" vertical="justify" wrapText="1"/>
    </xf>
    <xf numFmtId="180" fontId="9" fillId="0" borderId="3" xfId="0" applyNumberFormat="1" applyFont="1" applyFill="1" applyBorder="1" applyAlignment="1">
      <alignment horizontal="left" vertical="justify" wrapText="1"/>
    </xf>
    <xf numFmtId="1" fontId="8" fillId="0" borderId="2" xfId="0" applyNumberFormat="1" applyFont="1" applyBorder="1" applyAlignment="1">
      <alignment horizontal="justify" vertical="justify" wrapText="1"/>
    </xf>
    <xf numFmtId="180" fontId="8" fillId="2" borderId="1" xfId="0" applyNumberFormat="1" applyFont="1" applyFill="1" applyBorder="1" applyAlignment="1">
      <alignment horizontal="justify" vertical="justify" wrapText="1"/>
    </xf>
    <xf numFmtId="0" fontId="8" fillId="2" borderId="2" xfId="0" applyFont="1" applyFill="1" applyBorder="1" applyAlignment="1">
      <alignment horizontal="justify" vertical="justify" wrapText="1"/>
    </xf>
    <xf numFmtId="181" fontId="8" fillId="2" borderId="2" xfId="0" applyNumberFormat="1" applyFont="1" applyFill="1" applyBorder="1" applyAlignment="1">
      <alignment horizontal="justify" vertical="justify" wrapText="1"/>
    </xf>
    <xf numFmtId="180" fontId="8" fillId="2" borderId="2" xfId="0" applyNumberFormat="1" applyFont="1" applyFill="1" applyBorder="1" applyAlignment="1">
      <alignment horizontal="justify" vertical="justify" wrapText="1"/>
    </xf>
    <xf numFmtId="179" fontId="8" fillId="2" borderId="2" xfId="0" applyNumberFormat="1" applyFont="1" applyFill="1" applyBorder="1" applyAlignment="1">
      <alignment horizontal="justify" vertical="justify" wrapText="1"/>
    </xf>
    <xf numFmtId="180" fontId="8" fillId="2" borderId="2" xfId="0" applyNumberFormat="1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justify" vertical="justify" wrapText="1"/>
    </xf>
    <xf numFmtId="181" fontId="8" fillId="0" borderId="1" xfId="0" applyNumberFormat="1" applyFont="1" applyFill="1" applyBorder="1" applyAlignment="1">
      <alignment horizontal="justify" vertical="justify" wrapText="1"/>
    </xf>
    <xf numFmtId="179" fontId="8" fillId="0" borderId="1" xfId="0" applyNumberFormat="1" applyFont="1" applyFill="1" applyBorder="1" applyAlignment="1">
      <alignment horizontal="justify" vertical="justify" wrapText="1"/>
    </xf>
    <xf numFmtId="180" fontId="8" fillId="0" borderId="1" xfId="0" applyNumberFormat="1" applyFont="1" applyFill="1" applyBorder="1" applyAlignment="1">
      <alignment horizontal="left" vertical="justify" wrapText="1"/>
    </xf>
    <xf numFmtId="0" fontId="8" fillId="2" borderId="1" xfId="0" applyFont="1" applyFill="1" applyBorder="1" applyAlignment="1">
      <alignment horizontal="justify" vertical="justify" wrapText="1"/>
    </xf>
    <xf numFmtId="181" fontId="8" fillId="2" borderId="1" xfId="0" applyNumberFormat="1" applyFont="1" applyFill="1" applyBorder="1" applyAlignment="1">
      <alignment horizontal="justify" vertical="justify" wrapText="1"/>
    </xf>
    <xf numFmtId="180" fontId="8" fillId="2" borderId="3" xfId="0" applyNumberFormat="1" applyFont="1" applyFill="1" applyBorder="1" applyAlignment="1">
      <alignment horizontal="justify" vertical="justify" wrapText="1"/>
    </xf>
    <xf numFmtId="0" fontId="8" fillId="2" borderId="3" xfId="0" applyFont="1" applyFill="1" applyBorder="1" applyAlignment="1">
      <alignment horizontal="justify" vertical="justify" wrapText="1"/>
    </xf>
    <xf numFmtId="181" fontId="8" fillId="2" borderId="3" xfId="0" applyNumberFormat="1" applyFont="1" applyFill="1" applyBorder="1" applyAlignment="1">
      <alignment horizontal="justify" vertical="justify" wrapText="1"/>
    </xf>
    <xf numFmtId="179" fontId="8" fillId="2" borderId="3" xfId="0" applyNumberFormat="1" applyFont="1" applyFill="1" applyBorder="1" applyAlignment="1">
      <alignment horizontal="justify" vertical="justify" wrapText="1"/>
    </xf>
    <xf numFmtId="180" fontId="8" fillId="2" borderId="3" xfId="0" applyNumberFormat="1" applyFont="1" applyFill="1" applyBorder="1" applyAlignment="1">
      <alignment horizontal="left" vertical="justify" wrapText="1"/>
    </xf>
    <xf numFmtId="180" fontId="8" fillId="0" borderId="1" xfId="0" applyNumberFormat="1" applyFont="1" applyFill="1" applyBorder="1" applyAlignment="1">
      <alignment horizontal="center" vertical="justify" wrapText="1"/>
    </xf>
    <xf numFmtId="0" fontId="8" fillId="0" borderId="1" xfId="0" applyFont="1" applyFill="1" applyBorder="1" applyAlignment="1">
      <alignment horizontal="center" vertical="justify" wrapText="1"/>
    </xf>
    <xf numFmtId="181" fontId="8" fillId="0" borderId="1" xfId="0" applyNumberFormat="1" applyFont="1" applyFill="1" applyBorder="1" applyAlignment="1">
      <alignment horizontal="center" vertical="justify" wrapText="1"/>
    </xf>
    <xf numFmtId="181" fontId="8" fillId="0" borderId="1" xfId="0" applyNumberFormat="1" applyFont="1" applyFill="1" applyBorder="1" applyAlignment="1">
      <alignment horizontal="left" vertical="justify" wrapText="1"/>
    </xf>
    <xf numFmtId="179" fontId="8" fillId="0" borderId="1" xfId="0" applyNumberFormat="1" applyFont="1" applyFill="1" applyBorder="1" applyAlignment="1">
      <alignment horizontal="left" vertical="justify" wrapText="1"/>
    </xf>
    <xf numFmtId="0" fontId="11" fillId="0" borderId="7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2" fontId="5" fillId="2" borderId="8" xfId="0" applyNumberFormat="1" applyFont="1" applyFill="1" applyBorder="1" applyAlignment="1">
      <alignment horizontal="left"/>
    </xf>
    <xf numFmtId="2" fontId="8" fillId="2" borderId="9" xfId="0" applyNumberFormat="1" applyFont="1" applyFill="1" applyBorder="1" applyAlignment="1">
      <alignment horizontal="left"/>
    </xf>
    <xf numFmtId="2" fontId="8" fillId="2" borderId="2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80" fontId="8" fillId="0" borderId="1" xfId="0" applyNumberFormat="1" applyFont="1" applyBorder="1" applyAlignment="1">
      <alignment horizontal="left" vertical="justify" wrapText="1"/>
    </xf>
    <xf numFmtId="180" fontId="8" fillId="0" borderId="3" xfId="0" applyNumberFormat="1" applyFont="1" applyBorder="1" applyAlignment="1">
      <alignment horizontal="left" vertical="justify" wrapText="1"/>
    </xf>
    <xf numFmtId="180" fontId="8" fillId="0" borderId="10" xfId="0" applyNumberFormat="1" applyFont="1" applyBorder="1" applyAlignment="1">
      <alignment horizontal="left" vertical="justify" wrapText="1"/>
    </xf>
    <xf numFmtId="0" fontId="8" fillId="0" borderId="1" xfId="0" applyFont="1" applyBorder="1" applyAlignment="1">
      <alignment horizontal="justify" vertical="justify" wrapText="1"/>
    </xf>
    <xf numFmtId="181" fontId="8" fillId="0" borderId="1" xfId="0" applyNumberFormat="1" applyFont="1" applyBorder="1" applyAlignment="1">
      <alignment horizontal="justify" vertical="justify" wrapText="1"/>
    </xf>
    <xf numFmtId="179" fontId="8" fillId="0" borderId="1" xfId="0" applyNumberFormat="1" applyFont="1" applyBorder="1" applyAlignment="1">
      <alignment horizontal="justify" vertical="justify" wrapText="1"/>
    </xf>
    <xf numFmtId="180" fontId="8" fillId="0" borderId="3" xfId="0" applyNumberFormat="1" applyFont="1" applyBorder="1" applyAlignment="1">
      <alignment horizontal="justify" vertical="justify" wrapText="1"/>
    </xf>
    <xf numFmtId="180" fontId="8" fillId="0" borderId="10" xfId="0" applyNumberFormat="1" applyFont="1" applyBorder="1" applyAlignment="1">
      <alignment horizontal="justify" vertical="justify" wrapText="1"/>
    </xf>
    <xf numFmtId="179" fontId="8" fillId="0" borderId="3" xfId="0" applyNumberFormat="1" applyFont="1" applyBorder="1" applyAlignment="1">
      <alignment horizontal="justify" vertical="justify" wrapText="1"/>
    </xf>
    <xf numFmtId="179" fontId="8" fillId="0" borderId="10" xfId="0" applyNumberFormat="1" applyFont="1" applyBorder="1" applyAlignment="1">
      <alignment horizontal="justify" vertical="justify" wrapText="1"/>
    </xf>
    <xf numFmtId="0" fontId="8" fillId="0" borderId="3" xfId="0" applyFont="1" applyBorder="1" applyAlignment="1">
      <alignment horizontal="justify" vertical="justify" wrapText="1"/>
    </xf>
    <xf numFmtId="0" fontId="8" fillId="0" borderId="10" xfId="0" applyFont="1" applyBorder="1" applyAlignment="1">
      <alignment horizontal="justify" vertical="justify" wrapText="1"/>
    </xf>
    <xf numFmtId="181" fontId="8" fillId="0" borderId="3" xfId="0" applyNumberFormat="1" applyFont="1" applyBorder="1" applyAlignment="1">
      <alignment horizontal="justify" vertical="justify" wrapText="1"/>
    </xf>
    <xf numFmtId="181" fontId="8" fillId="0" borderId="10" xfId="0" applyNumberFormat="1" applyFont="1" applyBorder="1" applyAlignment="1">
      <alignment horizontal="justify" vertical="justify" wrapText="1"/>
    </xf>
    <xf numFmtId="180" fontId="8" fillId="0" borderId="1" xfId="0" applyNumberFormat="1" applyFont="1" applyBorder="1" applyAlignment="1">
      <alignment horizontal="justify" vertical="justify" wrapText="1"/>
    </xf>
    <xf numFmtId="0" fontId="5" fillId="2" borderId="8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4" fontId="8" fillId="0" borderId="3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40"/>
  <sheetViews>
    <sheetView tabSelected="1" view="pageBreakPreview" zoomScale="75" zoomScaleSheetLayoutView="75" workbookViewId="0" topLeftCell="C1">
      <selection activeCell="I6" sqref="I6"/>
    </sheetView>
  </sheetViews>
  <sheetFormatPr defaultColWidth="9.140625" defaultRowHeight="12.75"/>
  <cols>
    <col min="1" max="1" width="5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4.28125" style="0" customWidth="1"/>
    <col min="9" max="9" width="71.00390625" style="0" customWidth="1"/>
    <col min="10" max="10" width="22.28125" style="0" customWidth="1"/>
    <col min="11" max="11" width="20.8515625" style="0" customWidth="1"/>
    <col min="12" max="12" width="20.140625" style="2" customWidth="1"/>
  </cols>
  <sheetData>
    <row r="1" ht="12.75"/>
    <row r="2" spans="1:12" ht="15.75" customHeight="1">
      <c r="A2" s="5"/>
      <c r="B2" s="5"/>
      <c r="C2" s="5"/>
      <c r="D2" s="5"/>
      <c r="E2" s="5"/>
      <c r="F2" s="5"/>
      <c r="G2" s="5"/>
      <c r="H2" s="5"/>
      <c r="I2" s="172" t="s">
        <v>140</v>
      </c>
      <c r="J2" s="172"/>
      <c r="K2" s="172"/>
      <c r="L2" s="172"/>
    </row>
    <row r="3" spans="1:12" ht="15.75" customHeight="1">
      <c r="A3" s="5"/>
      <c r="B3" s="5"/>
      <c r="C3" s="5"/>
      <c r="D3" s="5"/>
      <c r="E3" s="5"/>
      <c r="F3" s="5"/>
      <c r="G3" s="5"/>
      <c r="H3" s="5"/>
      <c r="I3" s="171" t="s">
        <v>66</v>
      </c>
      <c r="J3" s="171"/>
      <c r="K3" s="171"/>
      <c r="L3" s="171"/>
    </row>
    <row r="4" spans="1:12" ht="15.75" customHeight="1">
      <c r="A4" s="5"/>
      <c r="B4" s="5"/>
      <c r="C4" s="5"/>
      <c r="D4" s="5"/>
      <c r="E4" s="5"/>
      <c r="F4" s="5"/>
      <c r="G4" s="5"/>
      <c r="H4" s="5"/>
      <c r="I4" s="171" t="s">
        <v>83</v>
      </c>
      <c r="J4" s="171"/>
      <c r="K4" s="171"/>
      <c r="L4" s="171"/>
    </row>
    <row r="5" spans="1:12" ht="15.75" customHeight="1">
      <c r="A5" s="5"/>
      <c r="B5" s="5"/>
      <c r="C5" s="5"/>
      <c r="D5" s="5"/>
      <c r="E5" s="5"/>
      <c r="F5" s="5"/>
      <c r="G5" s="5"/>
      <c r="H5" s="5"/>
      <c r="I5" s="171" t="s">
        <v>143</v>
      </c>
      <c r="J5" s="171"/>
      <c r="K5" s="171"/>
      <c r="L5" s="171"/>
    </row>
    <row r="6" spans="1:12" ht="15.75" customHeight="1">
      <c r="A6" s="5"/>
      <c r="B6" s="5"/>
      <c r="C6" s="5"/>
      <c r="D6" s="5"/>
      <c r="E6" s="5"/>
      <c r="F6" s="5"/>
      <c r="G6" s="5"/>
      <c r="H6" s="5"/>
      <c r="I6" s="49"/>
      <c r="J6" s="49"/>
      <c r="K6" s="49"/>
      <c r="L6" s="49"/>
    </row>
    <row r="7" spans="1:12" ht="13.5" customHeight="1">
      <c r="A7" s="5"/>
      <c r="B7" s="5"/>
      <c r="C7" s="5"/>
      <c r="D7" s="5"/>
      <c r="E7" s="5"/>
      <c r="F7" s="5"/>
      <c r="G7" s="5"/>
      <c r="H7" s="5"/>
      <c r="I7" s="9"/>
      <c r="J7" s="9"/>
      <c r="K7" s="9"/>
      <c r="L7" s="10"/>
    </row>
    <row r="8" spans="1:12" s="3" customFormat="1" ht="25.5" customHeight="1">
      <c r="A8" s="7"/>
      <c r="B8" s="175" t="s">
        <v>99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s="3" customFormat="1" ht="25.5" customHeight="1">
      <c r="A9" s="7"/>
      <c r="B9" s="11"/>
      <c r="C9" s="11"/>
      <c r="D9" s="11"/>
      <c r="E9" s="11"/>
      <c r="F9" s="11"/>
      <c r="G9" s="11"/>
      <c r="H9" s="11"/>
      <c r="I9" s="11" t="s">
        <v>100</v>
      </c>
      <c r="J9" s="11"/>
      <c r="K9" s="11"/>
      <c r="L9" s="11"/>
    </row>
    <row r="10" spans="1:12" ht="18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7" t="s">
        <v>85</v>
      </c>
    </row>
    <row r="11" spans="1:12" ht="18" customHeight="1">
      <c r="A11" s="176" t="s">
        <v>0</v>
      </c>
      <c r="B11" s="177"/>
      <c r="C11" s="177"/>
      <c r="D11" s="177"/>
      <c r="E11" s="177"/>
      <c r="F11" s="177"/>
      <c r="G11" s="177"/>
      <c r="H11" s="178"/>
      <c r="I11" s="173" t="s">
        <v>71</v>
      </c>
      <c r="J11" s="173" t="s">
        <v>90</v>
      </c>
      <c r="K11" s="173" t="s">
        <v>91</v>
      </c>
      <c r="L11" s="173" t="s">
        <v>98</v>
      </c>
    </row>
    <row r="12" spans="1:12" ht="141.75" customHeight="1">
      <c r="A12" s="12" t="s">
        <v>1</v>
      </c>
      <c r="B12" s="13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4" t="s">
        <v>82</v>
      </c>
      <c r="I12" s="174"/>
      <c r="J12" s="174"/>
      <c r="K12" s="174"/>
      <c r="L12" s="174"/>
    </row>
    <row r="13" spans="1:12" ht="18.75">
      <c r="A13" s="15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7">
        <v>12</v>
      </c>
    </row>
    <row r="14" spans="1:12" ht="18.75">
      <c r="A14" s="93">
        <v>0</v>
      </c>
      <c r="B14" s="94">
        <v>1</v>
      </c>
      <c r="C14" s="95">
        <v>0</v>
      </c>
      <c r="D14" s="95">
        <v>0</v>
      </c>
      <c r="E14" s="96">
        <v>0</v>
      </c>
      <c r="F14" s="95">
        <v>0</v>
      </c>
      <c r="G14" s="97">
        <v>0</v>
      </c>
      <c r="H14" s="98">
        <v>0</v>
      </c>
      <c r="I14" s="19" t="s">
        <v>78</v>
      </c>
      <c r="J14" s="65">
        <f>J15+J25+J27+J35+J41+J54+J59+J65+J56</f>
        <v>708656.307</v>
      </c>
      <c r="K14" s="65">
        <f>K15+K25+K27+K35+K41+K54+K59+K65+K56</f>
        <v>683246.1200000001</v>
      </c>
      <c r="L14" s="65">
        <f>L15+L25+L27+L35+L41+L54+L59+L65+L56</f>
        <v>714902.7900000002</v>
      </c>
    </row>
    <row r="15" spans="1:12" ht="18.75">
      <c r="A15" s="93">
        <v>182</v>
      </c>
      <c r="B15" s="94">
        <v>1</v>
      </c>
      <c r="C15" s="95">
        <v>1</v>
      </c>
      <c r="D15" s="99">
        <v>0</v>
      </c>
      <c r="E15" s="100">
        <v>0</v>
      </c>
      <c r="F15" s="99">
        <v>0</v>
      </c>
      <c r="G15" s="101">
        <v>0</v>
      </c>
      <c r="H15" s="102">
        <v>0</v>
      </c>
      <c r="I15" s="19" t="s">
        <v>8</v>
      </c>
      <c r="J15" s="57">
        <f>J16+J19</f>
        <v>493878.6</v>
      </c>
      <c r="K15" s="57">
        <f>K16+K19</f>
        <v>516889.9200000001</v>
      </c>
      <c r="L15" s="57">
        <f>L16+L19</f>
        <v>546091.69</v>
      </c>
    </row>
    <row r="16" spans="1:12" ht="18.75">
      <c r="A16" s="93">
        <v>182</v>
      </c>
      <c r="B16" s="94">
        <v>1</v>
      </c>
      <c r="C16" s="95">
        <v>1</v>
      </c>
      <c r="D16" s="99">
        <v>1</v>
      </c>
      <c r="E16" s="100">
        <v>0</v>
      </c>
      <c r="F16" s="99">
        <v>0</v>
      </c>
      <c r="G16" s="101">
        <v>0</v>
      </c>
      <c r="H16" s="102">
        <v>110</v>
      </c>
      <c r="I16" s="19" t="s">
        <v>9</v>
      </c>
      <c r="J16" s="60">
        <f>J17</f>
        <v>104730.9</v>
      </c>
      <c r="K16" s="60">
        <f>K17</f>
        <v>108277.27</v>
      </c>
      <c r="L16" s="60">
        <f>L17</f>
        <v>110442.82</v>
      </c>
    </row>
    <row r="17" spans="1:12" ht="56.25">
      <c r="A17" s="93">
        <v>182</v>
      </c>
      <c r="B17" s="94">
        <v>1</v>
      </c>
      <c r="C17" s="95">
        <v>1</v>
      </c>
      <c r="D17" s="99">
        <v>1</v>
      </c>
      <c r="E17" s="100">
        <v>10</v>
      </c>
      <c r="F17" s="99">
        <v>0</v>
      </c>
      <c r="G17" s="101">
        <v>0</v>
      </c>
      <c r="H17" s="102">
        <v>110</v>
      </c>
      <c r="I17" s="18" t="s">
        <v>10</v>
      </c>
      <c r="J17" s="23">
        <f>J18</f>
        <v>104730.9</v>
      </c>
      <c r="K17" s="23">
        <v>108277.27</v>
      </c>
      <c r="L17" s="23">
        <v>110442.82</v>
      </c>
    </row>
    <row r="18" spans="1:12" ht="37.5">
      <c r="A18" s="93">
        <v>182</v>
      </c>
      <c r="B18" s="94">
        <v>1</v>
      </c>
      <c r="C18" s="95">
        <v>1</v>
      </c>
      <c r="D18" s="99">
        <v>1</v>
      </c>
      <c r="E18" s="100">
        <v>12</v>
      </c>
      <c r="F18" s="99">
        <v>2</v>
      </c>
      <c r="G18" s="101">
        <v>0</v>
      </c>
      <c r="H18" s="102">
        <v>110</v>
      </c>
      <c r="I18" s="20" t="s">
        <v>11</v>
      </c>
      <c r="J18" s="23">
        <v>104730.9</v>
      </c>
      <c r="K18" s="23">
        <v>108277.27</v>
      </c>
      <c r="L18" s="23">
        <v>110442.82</v>
      </c>
    </row>
    <row r="19" spans="1:12" ht="18.75">
      <c r="A19" s="93">
        <v>182</v>
      </c>
      <c r="B19" s="94">
        <v>1</v>
      </c>
      <c r="C19" s="95">
        <v>1</v>
      </c>
      <c r="D19" s="99">
        <v>2</v>
      </c>
      <c r="E19" s="100">
        <v>0</v>
      </c>
      <c r="F19" s="99">
        <v>1</v>
      </c>
      <c r="G19" s="101">
        <v>0</v>
      </c>
      <c r="H19" s="102">
        <v>110</v>
      </c>
      <c r="I19" s="19" t="s">
        <v>12</v>
      </c>
      <c r="J19" s="60">
        <f>J20+J21+J24</f>
        <v>389147.7</v>
      </c>
      <c r="K19" s="60">
        <f>K20+K21+K24</f>
        <v>408612.6500000001</v>
      </c>
      <c r="L19" s="60">
        <f>L20+L21+L24</f>
        <v>435648.87</v>
      </c>
    </row>
    <row r="20" spans="1:12" ht="93.75">
      <c r="A20" s="93">
        <v>182</v>
      </c>
      <c r="B20" s="94">
        <v>1</v>
      </c>
      <c r="C20" s="95">
        <v>1</v>
      </c>
      <c r="D20" s="95">
        <v>2</v>
      </c>
      <c r="E20" s="96">
        <v>10</v>
      </c>
      <c r="F20" s="95">
        <v>1</v>
      </c>
      <c r="G20" s="97">
        <v>0</v>
      </c>
      <c r="H20" s="98">
        <v>110</v>
      </c>
      <c r="I20" s="18" t="s">
        <v>84</v>
      </c>
      <c r="J20" s="23">
        <v>909.5</v>
      </c>
      <c r="K20" s="76">
        <v>961.34</v>
      </c>
      <c r="L20" s="76">
        <v>1013.25</v>
      </c>
    </row>
    <row r="21" spans="1:12" ht="75">
      <c r="A21" s="93">
        <v>182</v>
      </c>
      <c r="B21" s="94">
        <v>1</v>
      </c>
      <c r="C21" s="95">
        <v>1</v>
      </c>
      <c r="D21" s="95">
        <v>2</v>
      </c>
      <c r="E21" s="96">
        <v>20</v>
      </c>
      <c r="F21" s="95">
        <v>1</v>
      </c>
      <c r="G21" s="97">
        <v>0</v>
      </c>
      <c r="H21" s="98">
        <v>110</v>
      </c>
      <c r="I21" s="18" t="s">
        <v>13</v>
      </c>
      <c r="J21" s="23">
        <f>J22+J23</f>
        <v>388067</v>
      </c>
      <c r="K21" s="23">
        <f>K22+K23</f>
        <v>407470.35000000003</v>
      </c>
      <c r="L21" s="23">
        <f>L22+L23</f>
        <v>434444.89</v>
      </c>
    </row>
    <row r="22" spans="1:12" ht="131.25" customHeight="1">
      <c r="A22" s="93">
        <v>182</v>
      </c>
      <c r="B22" s="94">
        <v>1</v>
      </c>
      <c r="C22" s="95">
        <v>1</v>
      </c>
      <c r="D22" s="95">
        <v>2</v>
      </c>
      <c r="E22" s="96">
        <v>21</v>
      </c>
      <c r="F22" s="95">
        <v>1</v>
      </c>
      <c r="G22" s="97">
        <v>0</v>
      </c>
      <c r="H22" s="98">
        <v>110</v>
      </c>
      <c r="I22" s="20" t="s">
        <v>14</v>
      </c>
      <c r="J22" s="25">
        <v>386967</v>
      </c>
      <c r="K22" s="25">
        <f>J22*105%</f>
        <v>406315.35000000003</v>
      </c>
      <c r="L22" s="25">
        <v>433213.43</v>
      </c>
    </row>
    <row r="23" spans="1:12" ht="118.5" customHeight="1">
      <c r="A23" s="93">
        <v>182</v>
      </c>
      <c r="B23" s="94">
        <v>1</v>
      </c>
      <c r="C23" s="95">
        <v>1</v>
      </c>
      <c r="D23" s="95">
        <v>2</v>
      </c>
      <c r="E23" s="96">
        <v>22</v>
      </c>
      <c r="F23" s="95">
        <v>1</v>
      </c>
      <c r="G23" s="97">
        <v>0</v>
      </c>
      <c r="H23" s="98">
        <v>110</v>
      </c>
      <c r="I23" s="20" t="s">
        <v>15</v>
      </c>
      <c r="J23" s="25">
        <v>1100</v>
      </c>
      <c r="K23" s="25">
        <f>J23*105%</f>
        <v>1155</v>
      </c>
      <c r="L23" s="25">
        <v>1231.46</v>
      </c>
    </row>
    <row r="24" spans="1:12" ht="131.25">
      <c r="A24" s="93">
        <v>182</v>
      </c>
      <c r="B24" s="94">
        <v>1</v>
      </c>
      <c r="C24" s="95">
        <v>1</v>
      </c>
      <c r="D24" s="99">
        <v>2</v>
      </c>
      <c r="E24" s="100">
        <v>40</v>
      </c>
      <c r="F24" s="99">
        <v>1</v>
      </c>
      <c r="G24" s="101">
        <v>0</v>
      </c>
      <c r="H24" s="102">
        <v>110</v>
      </c>
      <c r="I24" s="18" t="s">
        <v>69</v>
      </c>
      <c r="J24" s="23">
        <v>171.2</v>
      </c>
      <c r="K24" s="76">
        <v>180.96</v>
      </c>
      <c r="L24" s="76">
        <v>190.73</v>
      </c>
    </row>
    <row r="25" spans="1:12" ht="18.75">
      <c r="A25" s="93">
        <v>182</v>
      </c>
      <c r="B25" s="94">
        <v>1</v>
      </c>
      <c r="C25" s="95">
        <v>5</v>
      </c>
      <c r="D25" s="95">
        <v>0</v>
      </c>
      <c r="E25" s="96">
        <v>0</v>
      </c>
      <c r="F25" s="95">
        <v>0</v>
      </c>
      <c r="G25" s="97">
        <v>0</v>
      </c>
      <c r="H25" s="98">
        <v>0</v>
      </c>
      <c r="I25" s="19" t="s">
        <v>16</v>
      </c>
      <c r="J25" s="57">
        <f>J26</f>
        <v>20355.7</v>
      </c>
      <c r="K25" s="57">
        <f>K26</f>
        <v>21512.06</v>
      </c>
      <c r="L25" s="57">
        <f>L26</f>
        <v>22834.93</v>
      </c>
    </row>
    <row r="26" spans="1:12" ht="37.5">
      <c r="A26" s="103">
        <v>182</v>
      </c>
      <c r="B26" s="104">
        <v>1</v>
      </c>
      <c r="C26" s="105">
        <v>5</v>
      </c>
      <c r="D26" s="105">
        <v>2</v>
      </c>
      <c r="E26" s="106">
        <v>0</v>
      </c>
      <c r="F26" s="105">
        <v>2</v>
      </c>
      <c r="G26" s="107">
        <v>0</v>
      </c>
      <c r="H26" s="108">
        <v>110</v>
      </c>
      <c r="I26" s="21" t="s">
        <v>17</v>
      </c>
      <c r="J26" s="53">
        <v>20355.7</v>
      </c>
      <c r="K26" s="53">
        <v>21512.06</v>
      </c>
      <c r="L26" s="53">
        <v>22834.93</v>
      </c>
    </row>
    <row r="27" spans="1:12" ht="18.75">
      <c r="A27" s="103">
        <v>182</v>
      </c>
      <c r="B27" s="104">
        <v>1</v>
      </c>
      <c r="C27" s="105">
        <v>6</v>
      </c>
      <c r="D27" s="105">
        <v>0</v>
      </c>
      <c r="E27" s="106">
        <v>0</v>
      </c>
      <c r="F27" s="105">
        <v>0</v>
      </c>
      <c r="G27" s="107">
        <v>0</v>
      </c>
      <c r="H27" s="108">
        <v>0</v>
      </c>
      <c r="I27" s="22" t="s">
        <v>18</v>
      </c>
      <c r="J27" s="57">
        <f>J28+J30</f>
        <v>31882.9</v>
      </c>
      <c r="K27" s="57">
        <f>K28+K30</f>
        <v>39526.7</v>
      </c>
      <c r="L27" s="57">
        <f>L28+L30</f>
        <v>40059.14</v>
      </c>
    </row>
    <row r="28" spans="1:12" ht="18.75">
      <c r="A28" s="103">
        <v>182</v>
      </c>
      <c r="B28" s="104">
        <v>1</v>
      </c>
      <c r="C28" s="105">
        <v>6</v>
      </c>
      <c r="D28" s="109">
        <v>1</v>
      </c>
      <c r="E28" s="110">
        <v>0</v>
      </c>
      <c r="F28" s="109">
        <v>0</v>
      </c>
      <c r="G28" s="111">
        <v>0</v>
      </c>
      <c r="H28" s="112">
        <v>110</v>
      </c>
      <c r="I28" s="22" t="s">
        <v>19</v>
      </c>
      <c r="J28" s="57">
        <f>J29</f>
        <v>353.7</v>
      </c>
      <c r="K28" s="57">
        <f>K29</f>
        <v>9341.1</v>
      </c>
      <c r="L28" s="57">
        <f>L29</f>
        <v>9873.54</v>
      </c>
    </row>
    <row r="29" spans="1:12" ht="75">
      <c r="A29" s="103">
        <v>182</v>
      </c>
      <c r="B29" s="104">
        <v>1</v>
      </c>
      <c r="C29" s="105">
        <v>6</v>
      </c>
      <c r="D29" s="105">
        <v>1</v>
      </c>
      <c r="E29" s="106">
        <v>20</v>
      </c>
      <c r="F29" s="105">
        <v>4</v>
      </c>
      <c r="G29" s="107">
        <v>0</v>
      </c>
      <c r="H29" s="108">
        <v>110</v>
      </c>
      <c r="I29" s="21" t="s">
        <v>20</v>
      </c>
      <c r="J29" s="77">
        <v>353.7</v>
      </c>
      <c r="K29" s="53">
        <v>9341.1</v>
      </c>
      <c r="L29" s="53">
        <v>9873.54</v>
      </c>
    </row>
    <row r="30" spans="1:12" ht="18.75">
      <c r="A30" s="103">
        <v>182</v>
      </c>
      <c r="B30" s="104">
        <v>1</v>
      </c>
      <c r="C30" s="105">
        <v>6</v>
      </c>
      <c r="D30" s="105">
        <v>6</v>
      </c>
      <c r="E30" s="106">
        <v>0</v>
      </c>
      <c r="F30" s="105">
        <v>0</v>
      </c>
      <c r="G30" s="107">
        <v>0</v>
      </c>
      <c r="H30" s="108">
        <v>110</v>
      </c>
      <c r="I30" s="22" t="s">
        <v>21</v>
      </c>
      <c r="J30" s="57">
        <f>J31+J33</f>
        <v>31529.2</v>
      </c>
      <c r="K30" s="57">
        <f>K31+K33</f>
        <v>30185.6</v>
      </c>
      <c r="L30" s="57">
        <f>L31+L33</f>
        <v>30185.6</v>
      </c>
    </row>
    <row r="31" spans="1:12" ht="75">
      <c r="A31" s="103">
        <v>182</v>
      </c>
      <c r="B31" s="104">
        <v>1</v>
      </c>
      <c r="C31" s="105">
        <v>6</v>
      </c>
      <c r="D31" s="105">
        <v>6</v>
      </c>
      <c r="E31" s="106">
        <v>10</v>
      </c>
      <c r="F31" s="105">
        <v>0</v>
      </c>
      <c r="G31" s="107">
        <v>0</v>
      </c>
      <c r="H31" s="108">
        <v>110</v>
      </c>
      <c r="I31" s="21" t="s">
        <v>22</v>
      </c>
      <c r="J31" s="23">
        <v>1280</v>
      </c>
      <c r="K31" s="23">
        <v>1280</v>
      </c>
      <c r="L31" s="23">
        <v>1280</v>
      </c>
    </row>
    <row r="32" spans="1:12" ht="96.75" customHeight="1">
      <c r="A32" s="113">
        <v>182</v>
      </c>
      <c r="B32" s="114">
        <v>1</v>
      </c>
      <c r="C32" s="115">
        <v>6</v>
      </c>
      <c r="D32" s="115">
        <v>6</v>
      </c>
      <c r="E32" s="116">
        <v>12</v>
      </c>
      <c r="F32" s="115">
        <v>4</v>
      </c>
      <c r="G32" s="117">
        <v>0</v>
      </c>
      <c r="H32" s="118">
        <v>110</v>
      </c>
      <c r="I32" s="24" t="s">
        <v>23</v>
      </c>
      <c r="J32" s="25">
        <f>J31</f>
        <v>1280</v>
      </c>
      <c r="K32" s="25">
        <f>K31</f>
        <v>1280</v>
      </c>
      <c r="L32" s="25">
        <f>L31</f>
        <v>1280</v>
      </c>
    </row>
    <row r="33" spans="1:12" ht="75">
      <c r="A33" s="103">
        <v>182</v>
      </c>
      <c r="B33" s="104">
        <v>1</v>
      </c>
      <c r="C33" s="105">
        <v>6</v>
      </c>
      <c r="D33" s="105">
        <v>6</v>
      </c>
      <c r="E33" s="106">
        <v>20</v>
      </c>
      <c r="F33" s="105">
        <v>0</v>
      </c>
      <c r="G33" s="107">
        <v>0</v>
      </c>
      <c r="H33" s="108">
        <v>110</v>
      </c>
      <c r="I33" s="21" t="s">
        <v>24</v>
      </c>
      <c r="J33" s="23">
        <f>J34</f>
        <v>30249.2</v>
      </c>
      <c r="K33" s="23">
        <v>28905.6</v>
      </c>
      <c r="L33" s="23">
        <v>28905.6</v>
      </c>
    </row>
    <row r="34" spans="1:12" ht="98.25" customHeight="1">
      <c r="A34" s="113">
        <v>182</v>
      </c>
      <c r="B34" s="114">
        <v>1</v>
      </c>
      <c r="C34" s="115">
        <v>6</v>
      </c>
      <c r="D34" s="115">
        <v>6</v>
      </c>
      <c r="E34" s="116">
        <v>22</v>
      </c>
      <c r="F34" s="115">
        <v>4</v>
      </c>
      <c r="G34" s="117">
        <v>0</v>
      </c>
      <c r="H34" s="118">
        <v>110</v>
      </c>
      <c r="I34" s="24" t="s">
        <v>25</v>
      </c>
      <c r="J34" s="25">
        <v>30249.2</v>
      </c>
      <c r="K34" s="25">
        <f>K33</f>
        <v>28905.6</v>
      </c>
      <c r="L34" s="25">
        <f>L33</f>
        <v>28905.6</v>
      </c>
    </row>
    <row r="35" spans="1:12" ht="18.75">
      <c r="A35" s="103">
        <v>0</v>
      </c>
      <c r="B35" s="104">
        <v>1</v>
      </c>
      <c r="C35" s="105">
        <v>8</v>
      </c>
      <c r="D35" s="105">
        <v>0</v>
      </c>
      <c r="E35" s="106">
        <v>0</v>
      </c>
      <c r="F35" s="105">
        <v>0</v>
      </c>
      <c r="G35" s="107">
        <v>0</v>
      </c>
      <c r="H35" s="108">
        <v>0</v>
      </c>
      <c r="I35" s="22" t="s">
        <v>26</v>
      </c>
      <c r="J35" s="61">
        <f>J36+J38</f>
        <v>20201.899999999998</v>
      </c>
      <c r="K35" s="61">
        <f>K36+K38</f>
        <v>3645.91</v>
      </c>
      <c r="L35" s="61">
        <f>L36+L38</f>
        <v>3842.79</v>
      </c>
    </row>
    <row r="36" spans="1:12" ht="40.5" customHeight="1">
      <c r="A36" s="103">
        <v>182</v>
      </c>
      <c r="B36" s="104">
        <v>1</v>
      </c>
      <c r="C36" s="105">
        <v>8</v>
      </c>
      <c r="D36" s="105">
        <v>3</v>
      </c>
      <c r="E36" s="106">
        <v>0</v>
      </c>
      <c r="F36" s="105">
        <v>1</v>
      </c>
      <c r="G36" s="107">
        <v>0</v>
      </c>
      <c r="H36" s="108">
        <v>110</v>
      </c>
      <c r="I36" s="22" t="s">
        <v>27</v>
      </c>
      <c r="J36" s="60">
        <f>J37</f>
        <v>3311.3</v>
      </c>
      <c r="K36" s="60">
        <f>K37</f>
        <v>3500.04</v>
      </c>
      <c r="L36" s="60">
        <f>L37</f>
        <v>3689.04</v>
      </c>
    </row>
    <row r="37" spans="1:12" ht="93.75">
      <c r="A37" s="103">
        <v>182</v>
      </c>
      <c r="B37" s="104">
        <v>1</v>
      </c>
      <c r="C37" s="105">
        <v>8</v>
      </c>
      <c r="D37" s="105">
        <v>3</v>
      </c>
      <c r="E37" s="106">
        <v>10</v>
      </c>
      <c r="F37" s="105">
        <v>1</v>
      </c>
      <c r="G37" s="107">
        <v>1000</v>
      </c>
      <c r="H37" s="108">
        <v>110</v>
      </c>
      <c r="I37" s="21" t="s">
        <v>28</v>
      </c>
      <c r="J37" s="23">
        <v>3311.3</v>
      </c>
      <c r="K37" s="23">
        <v>3500.04</v>
      </c>
      <c r="L37" s="23">
        <v>3689.04</v>
      </c>
    </row>
    <row r="38" spans="1:12" ht="56.25">
      <c r="A38" s="103">
        <v>0</v>
      </c>
      <c r="B38" s="104">
        <v>1</v>
      </c>
      <c r="C38" s="105">
        <v>8</v>
      </c>
      <c r="D38" s="105">
        <v>7</v>
      </c>
      <c r="E38" s="106">
        <v>0</v>
      </c>
      <c r="F38" s="105">
        <v>1</v>
      </c>
      <c r="G38" s="107">
        <v>0</v>
      </c>
      <c r="H38" s="108">
        <v>110</v>
      </c>
      <c r="I38" s="22" t="s">
        <v>29</v>
      </c>
      <c r="J38" s="60">
        <f>J39+J40</f>
        <v>16890.6</v>
      </c>
      <c r="K38" s="60">
        <f>K39+K40</f>
        <v>145.87</v>
      </c>
      <c r="L38" s="60">
        <f>L39+L40</f>
        <v>153.75</v>
      </c>
    </row>
    <row r="39" spans="1:12" ht="113.25" customHeight="1">
      <c r="A39" s="103">
        <v>0</v>
      </c>
      <c r="B39" s="104">
        <v>1</v>
      </c>
      <c r="C39" s="105">
        <v>8</v>
      </c>
      <c r="D39" s="105">
        <v>7</v>
      </c>
      <c r="E39" s="106">
        <v>140</v>
      </c>
      <c r="F39" s="105">
        <v>1</v>
      </c>
      <c r="G39" s="107">
        <v>1000</v>
      </c>
      <c r="H39" s="108">
        <v>110</v>
      </c>
      <c r="I39" s="21" t="s">
        <v>30</v>
      </c>
      <c r="J39" s="23">
        <v>16752.6</v>
      </c>
      <c r="K39" s="23">
        <v>0</v>
      </c>
      <c r="L39" s="23">
        <v>0</v>
      </c>
    </row>
    <row r="40" spans="1:12" ht="37.5">
      <c r="A40" s="103">
        <v>0</v>
      </c>
      <c r="B40" s="104">
        <v>1</v>
      </c>
      <c r="C40" s="105">
        <v>8</v>
      </c>
      <c r="D40" s="105">
        <v>7</v>
      </c>
      <c r="E40" s="106">
        <v>150</v>
      </c>
      <c r="F40" s="105">
        <v>1</v>
      </c>
      <c r="G40" s="107">
        <v>1000</v>
      </c>
      <c r="H40" s="108">
        <v>110</v>
      </c>
      <c r="I40" s="21" t="s">
        <v>31</v>
      </c>
      <c r="J40" s="23">
        <v>138</v>
      </c>
      <c r="K40" s="23">
        <v>145.87</v>
      </c>
      <c r="L40" s="23">
        <v>153.75</v>
      </c>
    </row>
    <row r="41" spans="1:12" ht="56.25">
      <c r="A41" s="93">
        <v>7</v>
      </c>
      <c r="B41" s="94">
        <v>1</v>
      </c>
      <c r="C41" s="95">
        <v>11</v>
      </c>
      <c r="D41" s="95">
        <v>0</v>
      </c>
      <c r="E41" s="96">
        <v>0</v>
      </c>
      <c r="F41" s="95">
        <v>0</v>
      </c>
      <c r="G41" s="97">
        <v>0</v>
      </c>
      <c r="H41" s="98">
        <v>0</v>
      </c>
      <c r="I41" s="26" t="s">
        <v>32</v>
      </c>
      <c r="J41" s="57">
        <f>J42+J49+J53</f>
        <v>58982.509999999995</v>
      </c>
      <c r="K41" s="57">
        <f>K42+K49+K53</f>
        <v>59932</v>
      </c>
      <c r="L41" s="57">
        <f>L42+L49+L53</f>
        <v>60882.79</v>
      </c>
    </row>
    <row r="42" spans="1:12" ht="116.25" customHeight="1">
      <c r="A42" s="93">
        <v>7</v>
      </c>
      <c r="B42" s="94">
        <v>1</v>
      </c>
      <c r="C42" s="95">
        <v>11</v>
      </c>
      <c r="D42" s="95">
        <v>5</v>
      </c>
      <c r="E42" s="96">
        <v>0</v>
      </c>
      <c r="F42" s="95">
        <v>0</v>
      </c>
      <c r="G42" s="97">
        <v>0</v>
      </c>
      <c r="H42" s="98">
        <v>120</v>
      </c>
      <c r="I42" s="19" t="s">
        <v>33</v>
      </c>
      <c r="J42" s="57">
        <f>J43+J45+J47</f>
        <v>56882.509999999995</v>
      </c>
      <c r="K42" s="57">
        <f>K43+K45+K47</f>
        <v>57832</v>
      </c>
      <c r="L42" s="57">
        <f>L43+L45+L47</f>
        <v>58782.79</v>
      </c>
    </row>
    <row r="43" spans="1:12" s="1" customFormat="1" ht="93.75">
      <c r="A43" s="93">
        <v>7</v>
      </c>
      <c r="B43" s="119">
        <v>1</v>
      </c>
      <c r="C43" s="120">
        <v>11</v>
      </c>
      <c r="D43" s="120">
        <v>5</v>
      </c>
      <c r="E43" s="93">
        <v>10</v>
      </c>
      <c r="F43" s="120">
        <v>0</v>
      </c>
      <c r="G43" s="121">
        <v>0</v>
      </c>
      <c r="H43" s="122">
        <v>120</v>
      </c>
      <c r="I43" s="27" t="s">
        <v>34</v>
      </c>
      <c r="J43" s="64">
        <f>J44</f>
        <v>36714.75</v>
      </c>
      <c r="K43" s="64">
        <f>K44</f>
        <v>36714.75</v>
      </c>
      <c r="L43" s="64">
        <f>L44</f>
        <v>36714.75</v>
      </c>
    </row>
    <row r="44" spans="1:12" s="1" customFormat="1" ht="112.5">
      <c r="A44" s="123">
        <v>7</v>
      </c>
      <c r="B44" s="124">
        <v>1</v>
      </c>
      <c r="C44" s="125">
        <v>11</v>
      </c>
      <c r="D44" s="125">
        <v>5</v>
      </c>
      <c r="E44" s="123">
        <v>10</v>
      </c>
      <c r="F44" s="125">
        <v>4</v>
      </c>
      <c r="G44" s="126">
        <v>0</v>
      </c>
      <c r="H44" s="127">
        <v>120</v>
      </c>
      <c r="I44" s="28" t="s">
        <v>35</v>
      </c>
      <c r="J44" s="62">
        <v>36714.75</v>
      </c>
      <c r="K44" s="62">
        <v>36714.75</v>
      </c>
      <c r="L44" s="62">
        <v>36714.75</v>
      </c>
    </row>
    <row r="45" spans="1:12" ht="95.25" customHeight="1">
      <c r="A45" s="103">
        <v>7</v>
      </c>
      <c r="B45" s="104">
        <v>1</v>
      </c>
      <c r="C45" s="105">
        <v>11</v>
      </c>
      <c r="D45" s="105">
        <v>5</v>
      </c>
      <c r="E45" s="106">
        <v>20</v>
      </c>
      <c r="F45" s="105">
        <v>0</v>
      </c>
      <c r="G45" s="107">
        <v>0</v>
      </c>
      <c r="H45" s="108">
        <v>120</v>
      </c>
      <c r="I45" s="21" t="s">
        <v>67</v>
      </c>
      <c r="J45" s="53">
        <f>J46</f>
        <v>3510</v>
      </c>
      <c r="K45" s="53">
        <f>K46</f>
        <v>3510</v>
      </c>
      <c r="L45" s="53">
        <f>L46</f>
        <v>3510</v>
      </c>
    </row>
    <row r="46" spans="1:12" ht="112.5">
      <c r="A46" s="113">
        <v>7</v>
      </c>
      <c r="B46" s="114">
        <v>1</v>
      </c>
      <c r="C46" s="115">
        <v>11</v>
      </c>
      <c r="D46" s="115">
        <v>5</v>
      </c>
      <c r="E46" s="116">
        <v>24</v>
      </c>
      <c r="F46" s="115">
        <v>4</v>
      </c>
      <c r="G46" s="117">
        <v>0</v>
      </c>
      <c r="H46" s="118">
        <v>120</v>
      </c>
      <c r="I46" s="24" t="s">
        <v>68</v>
      </c>
      <c r="J46" s="54">
        <v>3510</v>
      </c>
      <c r="K46" s="54">
        <v>3510</v>
      </c>
      <c r="L46" s="54">
        <v>3510</v>
      </c>
    </row>
    <row r="47" spans="1:12" ht="98.25" customHeight="1">
      <c r="A47" s="128">
        <v>7</v>
      </c>
      <c r="B47" s="129">
        <v>1</v>
      </c>
      <c r="C47" s="130">
        <v>11</v>
      </c>
      <c r="D47" s="130">
        <v>5</v>
      </c>
      <c r="E47" s="128">
        <v>30</v>
      </c>
      <c r="F47" s="130">
        <v>0</v>
      </c>
      <c r="G47" s="131">
        <v>0</v>
      </c>
      <c r="H47" s="132">
        <v>120</v>
      </c>
      <c r="I47" s="29" t="s">
        <v>36</v>
      </c>
      <c r="J47" s="62">
        <f>J48</f>
        <v>16657.76</v>
      </c>
      <c r="K47" s="62">
        <f>K48</f>
        <v>17607.25</v>
      </c>
      <c r="L47" s="78">
        <f>L48</f>
        <v>18558.04</v>
      </c>
    </row>
    <row r="48" spans="1:12" ht="79.5" customHeight="1">
      <c r="A48" s="113">
        <v>7</v>
      </c>
      <c r="B48" s="114">
        <v>1</v>
      </c>
      <c r="C48" s="115">
        <v>11</v>
      </c>
      <c r="D48" s="115">
        <v>5</v>
      </c>
      <c r="E48" s="116">
        <v>34</v>
      </c>
      <c r="F48" s="115">
        <v>4</v>
      </c>
      <c r="G48" s="117">
        <v>0</v>
      </c>
      <c r="H48" s="118">
        <v>120</v>
      </c>
      <c r="I48" s="24" t="s">
        <v>37</v>
      </c>
      <c r="J48" s="54">
        <v>16657.76</v>
      </c>
      <c r="K48" s="54">
        <f>17607.25</f>
        <v>17607.25</v>
      </c>
      <c r="L48" s="79">
        <v>18558.04</v>
      </c>
    </row>
    <row r="49" spans="1:12" ht="37.5">
      <c r="A49" s="128">
        <v>7</v>
      </c>
      <c r="B49" s="129">
        <v>1</v>
      </c>
      <c r="C49" s="130">
        <v>11</v>
      </c>
      <c r="D49" s="130">
        <v>7</v>
      </c>
      <c r="E49" s="128">
        <v>0</v>
      </c>
      <c r="F49" s="130">
        <v>0</v>
      </c>
      <c r="G49" s="131">
        <v>0</v>
      </c>
      <c r="H49" s="132">
        <v>120</v>
      </c>
      <c r="I49" s="30" t="s">
        <v>38</v>
      </c>
      <c r="J49" s="77">
        <f aca="true" t="shared" si="0" ref="J49:L50">J50</f>
        <v>600</v>
      </c>
      <c r="K49" s="77">
        <f t="shared" si="0"/>
        <v>600</v>
      </c>
      <c r="L49" s="77">
        <f t="shared" si="0"/>
        <v>600</v>
      </c>
    </row>
    <row r="50" spans="1:12" ht="57" customHeight="1">
      <c r="A50" s="103">
        <v>7</v>
      </c>
      <c r="B50" s="104">
        <v>1</v>
      </c>
      <c r="C50" s="105">
        <v>11</v>
      </c>
      <c r="D50" s="105">
        <v>7</v>
      </c>
      <c r="E50" s="106">
        <v>10</v>
      </c>
      <c r="F50" s="105">
        <v>0</v>
      </c>
      <c r="G50" s="107">
        <v>0</v>
      </c>
      <c r="H50" s="108">
        <v>120</v>
      </c>
      <c r="I50" s="21" t="s">
        <v>39</v>
      </c>
      <c r="J50" s="77">
        <f t="shared" si="0"/>
        <v>600</v>
      </c>
      <c r="K50" s="77">
        <f t="shared" si="0"/>
        <v>600</v>
      </c>
      <c r="L50" s="77">
        <f t="shared" si="0"/>
        <v>600</v>
      </c>
    </row>
    <row r="51" spans="1:12" ht="77.25" customHeight="1">
      <c r="A51" s="133">
        <v>7</v>
      </c>
      <c r="B51" s="134">
        <v>1</v>
      </c>
      <c r="C51" s="135">
        <v>11</v>
      </c>
      <c r="D51" s="135">
        <v>7</v>
      </c>
      <c r="E51" s="133">
        <v>14</v>
      </c>
      <c r="F51" s="135">
        <v>4</v>
      </c>
      <c r="G51" s="136">
        <v>0</v>
      </c>
      <c r="H51" s="137">
        <v>120</v>
      </c>
      <c r="I51" s="38" t="s">
        <v>40</v>
      </c>
      <c r="J51" s="62">
        <v>600</v>
      </c>
      <c r="K51" s="62">
        <v>600</v>
      </c>
      <c r="L51" s="62">
        <v>600</v>
      </c>
    </row>
    <row r="52" spans="1:12" ht="93.75" customHeight="1">
      <c r="A52" s="133">
        <v>7</v>
      </c>
      <c r="B52" s="134">
        <v>1</v>
      </c>
      <c r="C52" s="135">
        <v>11</v>
      </c>
      <c r="D52" s="135">
        <v>9</v>
      </c>
      <c r="E52" s="133">
        <v>40</v>
      </c>
      <c r="F52" s="135">
        <v>0</v>
      </c>
      <c r="G52" s="136">
        <v>0</v>
      </c>
      <c r="H52" s="137">
        <v>120</v>
      </c>
      <c r="I52" s="85" t="s">
        <v>139</v>
      </c>
      <c r="J52" s="86">
        <f>J53</f>
        <v>1500</v>
      </c>
      <c r="K52" s="86">
        <f>K53</f>
        <v>1500</v>
      </c>
      <c r="L52" s="86">
        <f>L53</f>
        <v>1500</v>
      </c>
    </row>
    <row r="53" spans="1:12" ht="98.25" customHeight="1">
      <c r="A53" s="133">
        <v>7</v>
      </c>
      <c r="B53" s="134">
        <v>1</v>
      </c>
      <c r="C53" s="135">
        <v>11</v>
      </c>
      <c r="D53" s="135">
        <v>9</v>
      </c>
      <c r="E53" s="133">
        <v>44</v>
      </c>
      <c r="F53" s="135">
        <v>4</v>
      </c>
      <c r="G53" s="136">
        <v>0</v>
      </c>
      <c r="H53" s="137">
        <v>120</v>
      </c>
      <c r="I53" s="66" t="s">
        <v>138</v>
      </c>
      <c r="J53" s="67">
        <v>1500</v>
      </c>
      <c r="K53" s="67">
        <v>1500</v>
      </c>
      <c r="L53" s="67">
        <v>1500</v>
      </c>
    </row>
    <row r="54" spans="1:12" ht="37.5">
      <c r="A54" s="93">
        <v>498</v>
      </c>
      <c r="B54" s="94">
        <v>1</v>
      </c>
      <c r="C54" s="95">
        <v>12</v>
      </c>
      <c r="D54" s="95">
        <v>0</v>
      </c>
      <c r="E54" s="96">
        <v>0</v>
      </c>
      <c r="F54" s="95">
        <v>0</v>
      </c>
      <c r="G54" s="97">
        <v>0</v>
      </c>
      <c r="H54" s="98">
        <v>0</v>
      </c>
      <c r="I54" s="19" t="s">
        <v>41</v>
      </c>
      <c r="J54" s="57">
        <f>J55</f>
        <v>7597</v>
      </c>
      <c r="K54" s="57">
        <f>K55</f>
        <v>8030.03</v>
      </c>
      <c r="L54" s="57">
        <f>L55</f>
        <v>8463.65</v>
      </c>
    </row>
    <row r="55" spans="1:12" ht="37.5">
      <c r="A55" s="93">
        <v>498</v>
      </c>
      <c r="B55" s="94">
        <v>1</v>
      </c>
      <c r="C55" s="95">
        <v>12</v>
      </c>
      <c r="D55" s="95">
        <v>1</v>
      </c>
      <c r="E55" s="96">
        <v>0</v>
      </c>
      <c r="F55" s="95">
        <v>1</v>
      </c>
      <c r="G55" s="97">
        <v>0</v>
      </c>
      <c r="H55" s="98">
        <v>120</v>
      </c>
      <c r="I55" s="18" t="s">
        <v>42</v>
      </c>
      <c r="J55" s="53">
        <v>7597</v>
      </c>
      <c r="K55" s="53">
        <v>8030.03</v>
      </c>
      <c r="L55" s="53">
        <v>8463.65</v>
      </c>
    </row>
    <row r="56" spans="1:12" ht="37.5">
      <c r="A56" s="93">
        <v>0</v>
      </c>
      <c r="B56" s="119">
        <v>1</v>
      </c>
      <c r="C56" s="120">
        <v>13</v>
      </c>
      <c r="D56" s="120">
        <v>0</v>
      </c>
      <c r="E56" s="93">
        <v>0</v>
      </c>
      <c r="F56" s="120">
        <v>0</v>
      </c>
      <c r="G56" s="121">
        <v>0</v>
      </c>
      <c r="H56" s="122">
        <v>0</v>
      </c>
      <c r="I56" s="31" t="s">
        <v>79</v>
      </c>
      <c r="J56" s="69">
        <f aca="true" t="shared" si="1" ref="J56:L57">J57</f>
        <v>43355.697</v>
      </c>
      <c r="K56" s="70">
        <f t="shared" si="1"/>
        <v>1307.5</v>
      </c>
      <c r="L56" s="70">
        <f t="shared" si="1"/>
        <v>1325.8</v>
      </c>
    </row>
    <row r="57" spans="1:12" ht="37.5">
      <c r="A57" s="93">
        <v>0</v>
      </c>
      <c r="B57" s="94">
        <v>1</v>
      </c>
      <c r="C57" s="95">
        <v>13</v>
      </c>
      <c r="D57" s="95">
        <v>3</v>
      </c>
      <c r="E57" s="96">
        <v>0</v>
      </c>
      <c r="F57" s="95">
        <v>0</v>
      </c>
      <c r="G57" s="97">
        <v>0</v>
      </c>
      <c r="H57" s="98">
        <v>130</v>
      </c>
      <c r="I57" s="19" t="s">
        <v>80</v>
      </c>
      <c r="J57" s="71">
        <f t="shared" si="1"/>
        <v>43355.697</v>
      </c>
      <c r="K57" s="60">
        <f t="shared" si="1"/>
        <v>1307.5</v>
      </c>
      <c r="L57" s="60">
        <f t="shared" si="1"/>
        <v>1325.8</v>
      </c>
    </row>
    <row r="58" spans="1:12" ht="75">
      <c r="A58" s="93">
        <v>0</v>
      </c>
      <c r="B58" s="94">
        <v>1</v>
      </c>
      <c r="C58" s="95">
        <v>13</v>
      </c>
      <c r="D58" s="95">
        <v>3</v>
      </c>
      <c r="E58" s="96">
        <v>40</v>
      </c>
      <c r="F58" s="95">
        <v>4</v>
      </c>
      <c r="G58" s="97">
        <v>0</v>
      </c>
      <c r="H58" s="98">
        <v>130</v>
      </c>
      <c r="I58" s="18" t="s">
        <v>81</v>
      </c>
      <c r="J58" s="89">
        <v>43355.697</v>
      </c>
      <c r="K58" s="63">
        <v>1307.5</v>
      </c>
      <c r="L58" s="63">
        <v>1325.8</v>
      </c>
    </row>
    <row r="59" spans="1:12" ht="37.5">
      <c r="A59" s="93">
        <v>0</v>
      </c>
      <c r="B59" s="94">
        <v>1</v>
      </c>
      <c r="C59" s="95">
        <v>14</v>
      </c>
      <c r="D59" s="95">
        <v>0</v>
      </c>
      <c r="E59" s="96">
        <v>0</v>
      </c>
      <c r="F59" s="95">
        <v>0</v>
      </c>
      <c r="G59" s="97">
        <v>0</v>
      </c>
      <c r="H59" s="98">
        <v>0</v>
      </c>
      <c r="I59" s="19" t="s">
        <v>43</v>
      </c>
      <c r="J59" s="57">
        <f>J60+J62</f>
        <v>27000</v>
      </c>
      <c r="K59" s="57">
        <f>K60+K62</f>
        <v>27000</v>
      </c>
      <c r="L59" s="57">
        <f>L60+L62</f>
        <v>26000</v>
      </c>
    </row>
    <row r="60" spans="1:12" ht="18.75">
      <c r="A60" s="93">
        <v>13</v>
      </c>
      <c r="B60" s="94">
        <v>1</v>
      </c>
      <c r="C60" s="95">
        <v>14</v>
      </c>
      <c r="D60" s="95">
        <v>1</v>
      </c>
      <c r="E60" s="96">
        <v>0</v>
      </c>
      <c r="F60" s="95">
        <v>0</v>
      </c>
      <c r="G60" s="97">
        <v>0</v>
      </c>
      <c r="H60" s="98">
        <v>410</v>
      </c>
      <c r="I60" s="19" t="s">
        <v>44</v>
      </c>
      <c r="J60" s="57">
        <f>J61</f>
        <v>21000</v>
      </c>
      <c r="K60" s="57">
        <f>K61</f>
        <v>21000</v>
      </c>
      <c r="L60" s="57">
        <f>L61</f>
        <v>21000</v>
      </c>
    </row>
    <row r="61" spans="1:12" ht="37.5">
      <c r="A61" s="93">
        <v>13</v>
      </c>
      <c r="B61" s="94">
        <v>1</v>
      </c>
      <c r="C61" s="95">
        <v>14</v>
      </c>
      <c r="D61" s="95">
        <v>1</v>
      </c>
      <c r="E61" s="96">
        <v>40</v>
      </c>
      <c r="F61" s="95">
        <v>4</v>
      </c>
      <c r="G61" s="97">
        <v>0</v>
      </c>
      <c r="H61" s="98">
        <v>410</v>
      </c>
      <c r="I61" s="18" t="s">
        <v>45</v>
      </c>
      <c r="J61" s="53">
        <v>21000</v>
      </c>
      <c r="K61" s="53">
        <v>21000</v>
      </c>
      <c r="L61" s="53">
        <v>21000</v>
      </c>
    </row>
    <row r="62" spans="1:12" ht="99.75" customHeight="1">
      <c r="A62" s="93">
        <v>0</v>
      </c>
      <c r="B62" s="119">
        <v>1</v>
      </c>
      <c r="C62" s="120">
        <v>14</v>
      </c>
      <c r="D62" s="120">
        <v>2</v>
      </c>
      <c r="E62" s="93">
        <v>0</v>
      </c>
      <c r="F62" s="120">
        <v>0</v>
      </c>
      <c r="G62" s="121">
        <v>0</v>
      </c>
      <c r="H62" s="122">
        <v>0</v>
      </c>
      <c r="I62" s="48" t="s">
        <v>46</v>
      </c>
      <c r="J62" s="68">
        <f>J63</f>
        <v>6000</v>
      </c>
      <c r="K62" s="68">
        <f>J62</f>
        <v>6000</v>
      </c>
      <c r="L62" s="68">
        <f>L63</f>
        <v>5000</v>
      </c>
    </row>
    <row r="63" spans="1:12" ht="12.75" customHeight="1">
      <c r="A63" s="193">
        <v>0</v>
      </c>
      <c r="B63" s="182">
        <v>1</v>
      </c>
      <c r="C63" s="183">
        <v>14</v>
      </c>
      <c r="D63" s="183">
        <v>2</v>
      </c>
      <c r="E63" s="193">
        <v>30</v>
      </c>
      <c r="F63" s="183">
        <v>4</v>
      </c>
      <c r="G63" s="184">
        <v>0</v>
      </c>
      <c r="H63" s="179">
        <v>410</v>
      </c>
      <c r="I63" s="166" t="s">
        <v>47</v>
      </c>
      <c r="J63" s="204">
        <v>6000</v>
      </c>
      <c r="K63" s="204">
        <v>6000</v>
      </c>
      <c r="L63" s="200">
        <v>5000</v>
      </c>
    </row>
    <row r="64" spans="1:12" ht="96" customHeight="1">
      <c r="A64" s="193"/>
      <c r="B64" s="182"/>
      <c r="C64" s="183"/>
      <c r="D64" s="183"/>
      <c r="E64" s="193"/>
      <c r="F64" s="183"/>
      <c r="G64" s="184"/>
      <c r="H64" s="179"/>
      <c r="I64" s="166"/>
      <c r="J64" s="204"/>
      <c r="K64" s="204"/>
      <c r="L64" s="201"/>
    </row>
    <row r="65" spans="1:12" ht="37.5">
      <c r="A65" s="93">
        <v>0</v>
      </c>
      <c r="B65" s="94">
        <v>1</v>
      </c>
      <c r="C65" s="95">
        <v>16</v>
      </c>
      <c r="D65" s="95">
        <v>0</v>
      </c>
      <c r="E65" s="96">
        <v>0</v>
      </c>
      <c r="F65" s="95">
        <v>0</v>
      </c>
      <c r="G65" s="97">
        <v>0</v>
      </c>
      <c r="H65" s="98">
        <v>0</v>
      </c>
      <c r="I65" s="19" t="s">
        <v>48</v>
      </c>
      <c r="J65" s="57">
        <f>J69+J71+J73+J74+J66+J67+J68</f>
        <v>5402</v>
      </c>
      <c r="K65" s="57">
        <f>K69+K71+K73+K74+K66+K67+K68</f>
        <v>5402</v>
      </c>
      <c r="L65" s="57">
        <f>L69+L71+L73+L74+L66+L67+L68</f>
        <v>5402</v>
      </c>
    </row>
    <row r="66" spans="1:12" ht="97.5" customHeight="1">
      <c r="A66" s="93">
        <v>0</v>
      </c>
      <c r="B66" s="94">
        <v>1</v>
      </c>
      <c r="C66" s="95">
        <v>16</v>
      </c>
      <c r="D66" s="95">
        <v>30</v>
      </c>
      <c r="E66" s="96">
        <v>10</v>
      </c>
      <c r="F66" s="95">
        <v>1</v>
      </c>
      <c r="G66" s="97">
        <v>0</v>
      </c>
      <c r="H66" s="98">
        <v>140</v>
      </c>
      <c r="I66" s="19" t="s">
        <v>135</v>
      </c>
      <c r="J66" s="60">
        <v>11</v>
      </c>
      <c r="K66" s="60">
        <v>11</v>
      </c>
      <c r="L66" s="60">
        <v>11</v>
      </c>
    </row>
    <row r="67" spans="1:12" ht="75" customHeight="1">
      <c r="A67" s="93">
        <v>0</v>
      </c>
      <c r="B67" s="94">
        <v>1</v>
      </c>
      <c r="C67" s="95">
        <v>16</v>
      </c>
      <c r="D67" s="95">
        <v>3</v>
      </c>
      <c r="E67" s="96">
        <v>30</v>
      </c>
      <c r="F67" s="95">
        <v>1</v>
      </c>
      <c r="G67" s="97">
        <v>0</v>
      </c>
      <c r="H67" s="98">
        <v>140</v>
      </c>
      <c r="I67" s="19" t="s">
        <v>137</v>
      </c>
      <c r="J67" s="60">
        <v>11</v>
      </c>
      <c r="K67" s="60">
        <v>11</v>
      </c>
      <c r="L67" s="60">
        <v>11</v>
      </c>
    </row>
    <row r="68" spans="1:12" ht="93.75">
      <c r="A68" s="93">
        <v>0</v>
      </c>
      <c r="B68" s="94">
        <v>1</v>
      </c>
      <c r="C68" s="95">
        <v>16</v>
      </c>
      <c r="D68" s="95">
        <v>6</v>
      </c>
      <c r="E68" s="96">
        <v>0</v>
      </c>
      <c r="F68" s="95">
        <v>1</v>
      </c>
      <c r="G68" s="97">
        <v>0</v>
      </c>
      <c r="H68" s="98">
        <v>140</v>
      </c>
      <c r="I68" s="19" t="s">
        <v>136</v>
      </c>
      <c r="J68" s="60">
        <v>50</v>
      </c>
      <c r="K68" s="60">
        <v>50</v>
      </c>
      <c r="L68" s="60">
        <v>50</v>
      </c>
    </row>
    <row r="69" spans="1:12" ht="75">
      <c r="A69" s="93">
        <v>0</v>
      </c>
      <c r="B69" s="94">
        <v>1</v>
      </c>
      <c r="C69" s="95">
        <v>16</v>
      </c>
      <c r="D69" s="95">
        <v>21</v>
      </c>
      <c r="E69" s="96">
        <v>0</v>
      </c>
      <c r="F69" s="95">
        <v>0</v>
      </c>
      <c r="G69" s="97">
        <v>0</v>
      </c>
      <c r="H69" s="98">
        <v>140</v>
      </c>
      <c r="I69" s="19" t="s">
        <v>49</v>
      </c>
      <c r="J69" s="60">
        <f>J70</f>
        <v>145</v>
      </c>
      <c r="K69" s="60">
        <f>K70</f>
        <v>145</v>
      </c>
      <c r="L69" s="60">
        <f>L70</f>
        <v>145</v>
      </c>
    </row>
    <row r="70" spans="1:12" ht="75">
      <c r="A70" s="93">
        <v>0</v>
      </c>
      <c r="B70" s="138">
        <v>1</v>
      </c>
      <c r="C70" s="95">
        <v>16</v>
      </c>
      <c r="D70" s="95">
        <v>21</v>
      </c>
      <c r="E70" s="96">
        <v>40</v>
      </c>
      <c r="F70" s="95">
        <v>4</v>
      </c>
      <c r="G70" s="97">
        <v>0</v>
      </c>
      <c r="H70" s="98">
        <v>140</v>
      </c>
      <c r="I70" s="32" t="s">
        <v>50</v>
      </c>
      <c r="J70" s="23">
        <v>145</v>
      </c>
      <c r="K70" s="23">
        <v>145</v>
      </c>
      <c r="L70" s="23">
        <v>145</v>
      </c>
    </row>
    <row r="71" spans="1:12" ht="18.75" customHeight="1">
      <c r="A71" s="185">
        <v>0</v>
      </c>
      <c r="B71" s="189">
        <v>1</v>
      </c>
      <c r="C71" s="191">
        <v>16</v>
      </c>
      <c r="D71" s="191">
        <v>28</v>
      </c>
      <c r="E71" s="185">
        <v>0</v>
      </c>
      <c r="F71" s="191">
        <v>1</v>
      </c>
      <c r="G71" s="187">
        <v>0</v>
      </c>
      <c r="H71" s="180">
        <v>140</v>
      </c>
      <c r="I71" s="167" t="s">
        <v>51</v>
      </c>
      <c r="J71" s="202">
        <v>220</v>
      </c>
      <c r="K71" s="202">
        <v>220</v>
      </c>
      <c r="L71" s="202">
        <v>220</v>
      </c>
    </row>
    <row r="72" spans="1:12" ht="55.5" customHeight="1">
      <c r="A72" s="186"/>
      <c r="B72" s="190"/>
      <c r="C72" s="192"/>
      <c r="D72" s="192"/>
      <c r="E72" s="186"/>
      <c r="F72" s="192"/>
      <c r="G72" s="188"/>
      <c r="H72" s="181"/>
      <c r="I72" s="168"/>
      <c r="J72" s="203"/>
      <c r="K72" s="203"/>
      <c r="L72" s="203"/>
    </row>
    <row r="73" spans="1:12" ht="39" customHeight="1">
      <c r="A73" s="93">
        <v>188</v>
      </c>
      <c r="B73" s="94">
        <v>1</v>
      </c>
      <c r="C73" s="95">
        <v>16</v>
      </c>
      <c r="D73" s="95">
        <v>30</v>
      </c>
      <c r="E73" s="96">
        <v>0</v>
      </c>
      <c r="F73" s="95">
        <v>1</v>
      </c>
      <c r="G73" s="97">
        <v>0</v>
      </c>
      <c r="H73" s="98">
        <v>140</v>
      </c>
      <c r="I73" s="19" t="s">
        <v>52</v>
      </c>
      <c r="J73" s="60">
        <v>3350</v>
      </c>
      <c r="K73" s="60">
        <v>3350</v>
      </c>
      <c r="L73" s="60">
        <v>3350</v>
      </c>
    </row>
    <row r="74" spans="1:12" ht="56.25">
      <c r="A74" s="93">
        <v>0</v>
      </c>
      <c r="B74" s="94">
        <v>1</v>
      </c>
      <c r="C74" s="95">
        <v>16</v>
      </c>
      <c r="D74" s="95">
        <v>90</v>
      </c>
      <c r="E74" s="96">
        <v>0</v>
      </c>
      <c r="F74" s="95">
        <v>0</v>
      </c>
      <c r="G74" s="97">
        <v>0</v>
      </c>
      <c r="H74" s="98">
        <v>140</v>
      </c>
      <c r="I74" s="19" t="s">
        <v>53</v>
      </c>
      <c r="J74" s="60">
        <f>J75</f>
        <v>1615</v>
      </c>
      <c r="K74" s="60">
        <f>K75</f>
        <v>1615</v>
      </c>
      <c r="L74" s="60">
        <f>L75</f>
        <v>1615</v>
      </c>
    </row>
    <row r="75" spans="1:12" ht="56.25">
      <c r="A75" s="93">
        <v>0</v>
      </c>
      <c r="B75" s="94">
        <v>1</v>
      </c>
      <c r="C75" s="95">
        <v>16</v>
      </c>
      <c r="D75" s="95">
        <v>90</v>
      </c>
      <c r="E75" s="96">
        <v>40</v>
      </c>
      <c r="F75" s="95">
        <v>4</v>
      </c>
      <c r="G75" s="97">
        <v>0</v>
      </c>
      <c r="H75" s="98">
        <v>140</v>
      </c>
      <c r="I75" s="18" t="s">
        <v>54</v>
      </c>
      <c r="J75" s="23">
        <v>1615</v>
      </c>
      <c r="K75" s="23">
        <v>1615</v>
      </c>
      <c r="L75" s="23">
        <v>1615</v>
      </c>
    </row>
    <row r="76" spans="1:12" ht="18.75">
      <c r="A76" s="93">
        <v>0</v>
      </c>
      <c r="B76" s="94">
        <v>2</v>
      </c>
      <c r="C76" s="95">
        <v>0</v>
      </c>
      <c r="D76" s="95">
        <v>0</v>
      </c>
      <c r="E76" s="96">
        <v>0</v>
      </c>
      <c r="F76" s="95">
        <v>0</v>
      </c>
      <c r="G76" s="97">
        <v>0</v>
      </c>
      <c r="H76" s="98">
        <v>0</v>
      </c>
      <c r="I76" s="19" t="s">
        <v>55</v>
      </c>
      <c r="J76" s="65">
        <f>J77+J158</f>
        <v>1064315.7429999998</v>
      </c>
      <c r="K76" s="57">
        <f>K77+K158</f>
        <v>1132650.8800000001</v>
      </c>
      <c r="L76" s="57">
        <f>L77+L158</f>
        <v>1166359.21</v>
      </c>
    </row>
    <row r="77" spans="1:12" ht="12.75" customHeight="1">
      <c r="A77" s="185">
        <v>5</v>
      </c>
      <c r="B77" s="189">
        <v>2</v>
      </c>
      <c r="C77" s="191">
        <v>2</v>
      </c>
      <c r="D77" s="191">
        <v>0</v>
      </c>
      <c r="E77" s="185">
        <v>0</v>
      </c>
      <c r="F77" s="191">
        <v>0</v>
      </c>
      <c r="G77" s="187">
        <v>0</v>
      </c>
      <c r="H77" s="180">
        <v>0</v>
      </c>
      <c r="I77" s="167" t="s">
        <v>56</v>
      </c>
      <c r="J77" s="169">
        <f>J79+J86+J90+J154</f>
        <v>994221.0999999999</v>
      </c>
      <c r="K77" s="169">
        <f>K79+K86+K90+K154</f>
        <v>1132650.8800000001</v>
      </c>
      <c r="L77" s="169">
        <f>L79+L86+L90+L154</f>
        <v>1166359.21</v>
      </c>
    </row>
    <row r="78" spans="1:12" ht="23.25" customHeight="1">
      <c r="A78" s="186"/>
      <c r="B78" s="190"/>
      <c r="C78" s="192"/>
      <c r="D78" s="192"/>
      <c r="E78" s="186"/>
      <c r="F78" s="192"/>
      <c r="G78" s="188"/>
      <c r="H78" s="181"/>
      <c r="I78" s="168"/>
      <c r="J78" s="170"/>
      <c r="K78" s="170"/>
      <c r="L78" s="170"/>
    </row>
    <row r="79" spans="1:12" ht="37.5">
      <c r="A79" s="139">
        <v>5</v>
      </c>
      <c r="B79" s="140">
        <v>2</v>
      </c>
      <c r="C79" s="141">
        <v>2</v>
      </c>
      <c r="D79" s="141">
        <v>1</v>
      </c>
      <c r="E79" s="142">
        <v>0</v>
      </c>
      <c r="F79" s="141">
        <v>0</v>
      </c>
      <c r="G79" s="143">
        <v>0</v>
      </c>
      <c r="H79" s="144">
        <v>151</v>
      </c>
      <c r="I79" s="41" t="s">
        <v>57</v>
      </c>
      <c r="J79" s="42">
        <f>J80+J84</f>
        <v>447364.7</v>
      </c>
      <c r="K79" s="42">
        <f>K80+K84+K82</f>
        <v>567281.68</v>
      </c>
      <c r="L79" s="42">
        <f>L80+L84+L82</f>
        <v>590649.81</v>
      </c>
    </row>
    <row r="80" spans="1:12" ht="37.5">
      <c r="A80" s="139">
        <v>5</v>
      </c>
      <c r="B80" s="140">
        <v>2</v>
      </c>
      <c r="C80" s="141">
        <v>2</v>
      </c>
      <c r="D80" s="141">
        <v>1</v>
      </c>
      <c r="E80" s="142">
        <v>1</v>
      </c>
      <c r="F80" s="141">
        <v>0</v>
      </c>
      <c r="G80" s="143">
        <v>0</v>
      </c>
      <c r="H80" s="144">
        <v>151</v>
      </c>
      <c r="I80" s="36" t="s">
        <v>58</v>
      </c>
      <c r="J80" s="37">
        <f>J81</f>
        <v>5423.7</v>
      </c>
      <c r="K80" s="37">
        <f>K81</f>
        <v>5423.7</v>
      </c>
      <c r="L80" s="37">
        <f>L81</f>
        <v>5423.7</v>
      </c>
    </row>
    <row r="81" spans="1:12" ht="56.25">
      <c r="A81" s="139">
        <v>5</v>
      </c>
      <c r="B81" s="140">
        <v>2</v>
      </c>
      <c r="C81" s="141">
        <v>2</v>
      </c>
      <c r="D81" s="141">
        <v>1</v>
      </c>
      <c r="E81" s="142">
        <v>1</v>
      </c>
      <c r="F81" s="141">
        <v>4</v>
      </c>
      <c r="G81" s="143">
        <v>102</v>
      </c>
      <c r="H81" s="144">
        <v>151</v>
      </c>
      <c r="I81" s="43" t="s">
        <v>72</v>
      </c>
      <c r="J81" s="44">
        <v>5423.7</v>
      </c>
      <c r="K81" s="44">
        <v>5423.7</v>
      </c>
      <c r="L81" s="44">
        <v>5423.7</v>
      </c>
    </row>
    <row r="82" spans="1:12" ht="37.5">
      <c r="A82" s="139">
        <v>5</v>
      </c>
      <c r="B82" s="140">
        <v>2</v>
      </c>
      <c r="C82" s="141">
        <v>2</v>
      </c>
      <c r="D82" s="141">
        <v>1</v>
      </c>
      <c r="E82" s="142">
        <v>3</v>
      </c>
      <c r="F82" s="141">
        <v>0</v>
      </c>
      <c r="G82" s="143">
        <v>0</v>
      </c>
      <c r="H82" s="144">
        <v>151</v>
      </c>
      <c r="I82" s="90" t="s">
        <v>141</v>
      </c>
      <c r="J82" s="91">
        <v>0</v>
      </c>
      <c r="K82" s="91">
        <v>186207.98</v>
      </c>
      <c r="L82" s="91">
        <v>231673.11</v>
      </c>
    </row>
    <row r="83" spans="1:12" ht="56.25">
      <c r="A83" s="139">
        <v>5</v>
      </c>
      <c r="B83" s="140">
        <v>2</v>
      </c>
      <c r="C83" s="141">
        <v>2</v>
      </c>
      <c r="D83" s="141">
        <v>1</v>
      </c>
      <c r="E83" s="142">
        <v>3</v>
      </c>
      <c r="F83" s="141">
        <v>4</v>
      </c>
      <c r="G83" s="143">
        <v>0</v>
      </c>
      <c r="H83" s="144">
        <v>151</v>
      </c>
      <c r="I83" s="43" t="s">
        <v>142</v>
      </c>
      <c r="J83" s="44">
        <f>J82</f>
        <v>0</v>
      </c>
      <c r="K83" s="44">
        <f>K82</f>
        <v>186207.98</v>
      </c>
      <c r="L83" s="44">
        <f>L82</f>
        <v>231673.11</v>
      </c>
    </row>
    <row r="84" spans="1:12" s="4" customFormat="1" ht="38.25" customHeight="1">
      <c r="A84" s="139">
        <v>5</v>
      </c>
      <c r="B84" s="140">
        <v>2</v>
      </c>
      <c r="C84" s="141">
        <v>2</v>
      </c>
      <c r="D84" s="141">
        <v>1</v>
      </c>
      <c r="E84" s="142">
        <v>7</v>
      </c>
      <c r="F84" s="141">
        <v>0</v>
      </c>
      <c r="G84" s="143">
        <v>0</v>
      </c>
      <c r="H84" s="144">
        <v>151</v>
      </c>
      <c r="I84" s="36" t="s">
        <v>77</v>
      </c>
      <c r="J84" s="37">
        <f>J85</f>
        <v>441941</v>
      </c>
      <c r="K84" s="37">
        <f>K85</f>
        <v>375650</v>
      </c>
      <c r="L84" s="37">
        <f>L85</f>
        <v>353553</v>
      </c>
    </row>
    <row r="85" spans="1:12" ht="56.25">
      <c r="A85" s="139">
        <v>5</v>
      </c>
      <c r="B85" s="140">
        <v>2</v>
      </c>
      <c r="C85" s="141">
        <v>2</v>
      </c>
      <c r="D85" s="141">
        <v>1</v>
      </c>
      <c r="E85" s="142">
        <v>7</v>
      </c>
      <c r="F85" s="141">
        <v>4</v>
      </c>
      <c r="G85" s="143">
        <v>0</v>
      </c>
      <c r="H85" s="144">
        <v>151</v>
      </c>
      <c r="I85" s="43" t="s">
        <v>59</v>
      </c>
      <c r="J85" s="44">
        <v>441941</v>
      </c>
      <c r="K85" s="44">
        <v>375650</v>
      </c>
      <c r="L85" s="44">
        <v>353553</v>
      </c>
    </row>
    <row r="86" spans="1:12" ht="42" customHeight="1">
      <c r="A86" s="103">
        <v>5</v>
      </c>
      <c r="B86" s="145">
        <v>2</v>
      </c>
      <c r="C86" s="146">
        <v>2</v>
      </c>
      <c r="D86" s="146">
        <v>2</v>
      </c>
      <c r="E86" s="142">
        <v>0</v>
      </c>
      <c r="F86" s="146">
        <v>0</v>
      </c>
      <c r="G86" s="147">
        <v>0</v>
      </c>
      <c r="H86" s="148">
        <v>151</v>
      </c>
      <c r="I86" s="22" t="s">
        <v>96</v>
      </c>
      <c r="J86" s="57">
        <f>J87</f>
        <v>9213.2</v>
      </c>
      <c r="K86" s="57">
        <f>K87</f>
        <v>9213.2</v>
      </c>
      <c r="L86" s="57">
        <f>L87</f>
        <v>9213.2</v>
      </c>
    </row>
    <row r="87" spans="1:12" ht="37.5">
      <c r="A87" s="103">
        <v>5</v>
      </c>
      <c r="B87" s="145">
        <v>2</v>
      </c>
      <c r="C87" s="146">
        <v>2</v>
      </c>
      <c r="D87" s="146">
        <v>2</v>
      </c>
      <c r="E87" s="142">
        <v>999</v>
      </c>
      <c r="F87" s="146">
        <v>4</v>
      </c>
      <c r="G87" s="147">
        <v>0</v>
      </c>
      <c r="H87" s="148">
        <v>151</v>
      </c>
      <c r="I87" s="46" t="s">
        <v>86</v>
      </c>
      <c r="J87" s="68">
        <f>J88+J89</f>
        <v>9213.2</v>
      </c>
      <c r="K87" s="68">
        <f>K88+K89</f>
        <v>9213.2</v>
      </c>
      <c r="L87" s="68">
        <f>L88+L89</f>
        <v>9213.2</v>
      </c>
    </row>
    <row r="88" spans="1:12" ht="83.25" customHeight="1">
      <c r="A88" s="148">
        <v>5</v>
      </c>
      <c r="B88" s="149">
        <v>2</v>
      </c>
      <c r="C88" s="150">
        <v>2</v>
      </c>
      <c r="D88" s="150">
        <v>2</v>
      </c>
      <c r="E88" s="142">
        <v>999</v>
      </c>
      <c r="F88" s="150">
        <v>4</v>
      </c>
      <c r="G88" s="147">
        <v>7001</v>
      </c>
      <c r="H88" s="148">
        <v>151</v>
      </c>
      <c r="I88" s="45" t="s">
        <v>87</v>
      </c>
      <c r="J88" s="51">
        <v>3659</v>
      </c>
      <c r="K88" s="51">
        <v>3659</v>
      </c>
      <c r="L88" s="51">
        <v>3659</v>
      </c>
    </row>
    <row r="89" spans="1:12" ht="97.5" customHeight="1">
      <c r="A89" s="148">
        <v>5</v>
      </c>
      <c r="B89" s="149">
        <v>2</v>
      </c>
      <c r="C89" s="150">
        <v>2</v>
      </c>
      <c r="D89" s="150">
        <v>2</v>
      </c>
      <c r="E89" s="142">
        <v>999</v>
      </c>
      <c r="F89" s="150">
        <v>4</v>
      </c>
      <c r="G89" s="147">
        <v>7101</v>
      </c>
      <c r="H89" s="148">
        <v>151</v>
      </c>
      <c r="I89" s="45" t="s">
        <v>88</v>
      </c>
      <c r="J89" s="51">
        <v>5554.2</v>
      </c>
      <c r="K89" s="51">
        <v>5554.2</v>
      </c>
      <c r="L89" s="51">
        <v>5554.2</v>
      </c>
    </row>
    <row r="90" spans="1:12" ht="38.25" customHeight="1">
      <c r="A90" s="151">
        <v>5</v>
      </c>
      <c r="B90" s="152">
        <v>2</v>
      </c>
      <c r="C90" s="153">
        <v>2</v>
      </c>
      <c r="D90" s="153">
        <v>3</v>
      </c>
      <c r="E90" s="142">
        <v>0</v>
      </c>
      <c r="F90" s="153">
        <v>0</v>
      </c>
      <c r="G90" s="154">
        <v>0</v>
      </c>
      <c r="H90" s="155">
        <v>151</v>
      </c>
      <c r="I90" s="47" t="s">
        <v>60</v>
      </c>
      <c r="J90" s="72">
        <f>J96+J98+J147+J101+J93+J95+J91+J148+J151+J92+J94</f>
        <v>453670.09999999986</v>
      </c>
      <c r="K90" s="80">
        <f>K96+K98+K147+K101+K93+K95+K91+K148+K151+K92+K94</f>
        <v>472182.89999999997</v>
      </c>
      <c r="L90" s="80">
        <f>L96+L98+L147+L101+L93+L95+L91+L148+L151+L92+L94</f>
        <v>482523.09999999986</v>
      </c>
    </row>
    <row r="91" spans="1:12" ht="121.5" customHeight="1">
      <c r="A91" s="139">
        <v>5</v>
      </c>
      <c r="B91" s="140">
        <v>2</v>
      </c>
      <c r="C91" s="141">
        <v>2</v>
      </c>
      <c r="D91" s="141">
        <v>3</v>
      </c>
      <c r="E91" s="142">
        <v>1</v>
      </c>
      <c r="F91" s="141">
        <v>4</v>
      </c>
      <c r="G91" s="143">
        <v>0</v>
      </c>
      <c r="H91" s="144">
        <v>151</v>
      </c>
      <c r="I91" s="36" t="s">
        <v>109</v>
      </c>
      <c r="J91" s="50">
        <v>42200.2</v>
      </c>
      <c r="K91" s="53">
        <v>46352.5</v>
      </c>
      <c r="L91" s="53">
        <v>49860.6</v>
      </c>
    </row>
    <row r="92" spans="1:12" ht="103.5" customHeight="1">
      <c r="A92" s="139">
        <v>5</v>
      </c>
      <c r="B92" s="140">
        <v>2</v>
      </c>
      <c r="C92" s="141">
        <v>2</v>
      </c>
      <c r="D92" s="141">
        <v>3</v>
      </c>
      <c r="E92" s="142">
        <v>2</v>
      </c>
      <c r="F92" s="141">
        <v>4</v>
      </c>
      <c r="G92" s="143">
        <v>0</v>
      </c>
      <c r="H92" s="144">
        <v>151</v>
      </c>
      <c r="I92" s="36" t="s">
        <v>110</v>
      </c>
      <c r="J92" s="56">
        <v>402</v>
      </c>
      <c r="K92" s="37">
        <v>0</v>
      </c>
      <c r="L92" s="37">
        <v>0</v>
      </c>
    </row>
    <row r="93" spans="1:12" ht="98.25" customHeight="1">
      <c r="A93" s="139">
        <v>5</v>
      </c>
      <c r="B93" s="140">
        <v>2</v>
      </c>
      <c r="C93" s="141">
        <v>2</v>
      </c>
      <c r="D93" s="141">
        <v>3</v>
      </c>
      <c r="E93" s="142">
        <v>4</v>
      </c>
      <c r="F93" s="141">
        <v>4</v>
      </c>
      <c r="G93" s="143">
        <v>0</v>
      </c>
      <c r="H93" s="144">
        <v>151</v>
      </c>
      <c r="I93" s="21" t="s">
        <v>102</v>
      </c>
      <c r="J93" s="50">
        <v>1910.3</v>
      </c>
      <c r="K93" s="53">
        <v>1991.4</v>
      </c>
      <c r="L93" s="53">
        <v>2082.5</v>
      </c>
    </row>
    <row r="94" spans="1:12" ht="98.25" customHeight="1">
      <c r="A94" s="139">
        <v>5</v>
      </c>
      <c r="B94" s="140">
        <v>2</v>
      </c>
      <c r="C94" s="141">
        <v>2</v>
      </c>
      <c r="D94" s="141">
        <v>3</v>
      </c>
      <c r="E94" s="142">
        <v>7</v>
      </c>
      <c r="F94" s="141">
        <v>4</v>
      </c>
      <c r="G94" s="143">
        <v>0</v>
      </c>
      <c r="H94" s="144">
        <v>151</v>
      </c>
      <c r="I94" s="73" t="s">
        <v>129</v>
      </c>
      <c r="J94" s="54">
        <v>0</v>
      </c>
      <c r="K94" s="54">
        <v>27.7</v>
      </c>
      <c r="L94" s="54">
        <v>0</v>
      </c>
    </row>
    <row r="95" spans="1:12" ht="114" customHeight="1">
      <c r="A95" s="139">
        <v>5</v>
      </c>
      <c r="B95" s="140">
        <v>2</v>
      </c>
      <c r="C95" s="141">
        <v>2</v>
      </c>
      <c r="D95" s="141">
        <v>3</v>
      </c>
      <c r="E95" s="142">
        <v>12</v>
      </c>
      <c r="F95" s="141">
        <v>4</v>
      </c>
      <c r="G95" s="143">
        <v>0</v>
      </c>
      <c r="H95" s="144">
        <v>151</v>
      </c>
      <c r="I95" s="21" t="s">
        <v>111</v>
      </c>
      <c r="J95" s="53">
        <v>35.1</v>
      </c>
      <c r="K95" s="53">
        <v>42.8</v>
      </c>
      <c r="L95" s="53">
        <v>42.2</v>
      </c>
    </row>
    <row r="96" spans="1:12" ht="56.25">
      <c r="A96" s="103">
        <v>5</v>
      </c>
      <c r="B96" s="104">
        <v>2</v>
      </c>
      <c r="C96" s="105">
        <v>2</v>
      </c>
      <c r="D96" s="105">
        <v>3</v>
      </c>
      <c r="E96" s="142">
        <v>21</v>
      </c>
      <c r="F96" s="105">
        <v>4</v>
      </c>
      <c r="G96" s="107">
        <v>0</v>
      </c>
      <c r="H96" s="108">
        <v>151</v>
      </c>
      <c r="I96" s="22" t="s">
        <v>92</v>
      </c>
      <c r="J96" s="53">
        <f>J97</f>
        <v>364.8</v>
      </c>
      <c r="K96" s="53">
        <f>K97</f>
        <v>364.8</v>
      </c>
      <c r="L96" s="53">
        <f>L97</f>
        <v>364.8</v>
      </c>
    </row>
    <row r="97" spans="1:12" ht="80.25" customHeight="1">
      <c r="A97" s="103">
        <v>5</v>
      </c>
      <c r="B97" s="104">
        <v>2</v>
      </c>
      <c r="C97" s="105">
        <v>2</v>
      </c>
      <c r="D97" s="105">
        <v>3</v>
      </c>
      <c r="E97" s="142">
        <v>21</v>
      </c>
      <c r="F97" s="105">
        <v>4</v>
      </c>
      <c r="G97" s="107">
        <v>9000</v>
      </c>
      <c r="H97" s="108">
        <v>151</v>
      </c>
      <c r="I97" s="21" t="s">
        <v>112</v>
      </c>
      <c r="J97" s="54">
        <v>364.8</v>
      </c>
      <c r="K97" s="54">
        <v>364.8</v>
      </c>
      <c r="L97" s="54">
        <v>364.8</v>
      </c>
    </row>
    <row r="98" spans="1:12" ht="59.25" customHeight="1">
      <c r="A98" s="103">
        <v>5</v>
      </c>
      <c r="B98" s="104">
        <v>2</v>
      </c>
      <c r="C98" s="105">
        <v>2</v>
      </c>
      <c r="D98" s="105">
        <v>3</v>
      </c>
      <c r="E98" s="142">
        <v>22</v>
      </c>
      <c r="F98" s="105">
        <v>4</v>
      </c>
      <c r="G98" s="107">
        <v>0</v>
      </c>
      <c r="H98" s="108">
        <v>151</v>
      </c>
      <c r="I98" s="22" t="s">
        <v>70</v>
      </c>
      <c r="J98" s="53">
        <f>J99+J100</f>
        <v>32928.2</v>
      </c>
      <c r="K98" s="53">
        <f>K99+K100</f>
        <v>38603.6</v>
      </c>
      <c r="L98" s="53">
        <f>L99+L100</f>
        <v>38603.6</v>
      </c>
    </row>
    <row r="99" spans="1:12" ht="41.25" customHeight="1">
      <c r="A99" s="103">
        <v>5</v>
      </c>
      <c r="B99" s="104">
        <v>2</v>
      </c>
      <c r="C99" s="105">
        <v>2</v>
      </c>
      <c r="D99" s="105">
        <v>3</v>
      </c>
      <c r="E99" s="142">
        <v>22</v>
      </c>
      <c r="F99" s="105">
        <v>4</v>
      </c>
      <c r="G99" s="107">
        <v>6001</v>
      </c>
      <c r="H99" s="108">
        <v>151</v>
      </c>
      <c r="I99" s="207" t="s">
        <v>103</v>
      </c>
      <c r="J99" s="54">
        <v>32355.5</v>
      </c>
      <c r="K99" s="54">
        <v>37932.2</v>
      </c>
      <c r="L99" s="54">
        <v>37932.2</v>
      </c>
    </row>
    <row r="100" spans="1:12" ht="33.75" customHeight="1">
      <c r="A100" s="103">
        <v>5</v>
      </c>
      <c r="B100" s="104">
        <v>2</v>
      </c>
      <c r="C100" s="105">
        <v>2</v>
      </c>
      <c r="D100" s="105">
        <v>3</v>
      </c>
      <c r="E100" s="142">
        <v>22</v>
      </c>
      <c r="F100" s="105">
        <v>4</v>
      </c>
      <c r="G100" s="107">
        <v>6002</v>
      </c>
      <c r="H100" s="108">
        <v>151</v>
      </c>
      <c r="I100" s="208"/>
      <c r="J100" s="54">
        <v>572.7</v>
      </c>
      <c r="K100" s="54">
        <v>671.4</v>
      </c>
      <c r="L100" s="54">
        <v>671.4</v>
      </c>
    </row>
    <row r="101" spans="1:12" ht="56.25">
      <c r="A101" s="103">
        <v>5</v>
      </c>
      <c r="B101" s="104">
        <v>2</v>
      </c>
      <c r="C101" s="105">
        <v>2</v>
      </c>
      <c r="D101" s="105">
        <v>3</v>
      </c>
      <c r="E101" s="142">
        <v>24</v>
      </c>
      <c r="F101" s="105">
        <v>0</v>
      </c>
      <c r="G101" s="107">
        <v>0</v>
      </c>
      <c r="H101" s="108">
        <v>151</v>
      </c>
      <c r="I101" s="22" t="s">
        <v>61</v>
      </c>
      <c r="J101" s="57">
        <f>J102</f>
        <v>361999.8999999999</v>
      </c>
      <c r="K101" s="57">
        <f>K102</f>
        <v>372794.49999999994</v>
      </c>
      <c r="L101" s="57">
        <f>L102</f>
        <v>379563.7999999999</v>
      </c>
    </row>
    <row r="102" spans="1:12" ht="54.75" customHeight="1">
      <c r="A102" s="128">
        <v>5</v>
      </c>
      <c r="B102" s="129">
        <v>2</v>
      </c>
      <c r="C102" s="130">
        <v>2</v>
      </c>
      <c r="D102" s="130">
        <v>3</v>
      </c>
      <c r="E102" s="142">
        <v>24</v>
      </c>
      <c r="F102" s="130">
        <v>4</v>
      </c>
      <c r="G102" s="131">
        <v>0</v>
      </c>
      <c r="H102" s="132">
        <v>151</v>
      </c>
      <c r="I102" s="29" t="s">
        <v>62</v>
      </c>
      <c r="J102" s="74">
        <f>SUM(J103:J145)</f>
        <v>361999.8999999999</v>
      </c>
      <c r="K102" s="74">
        <f>SUM(K103:K145)</f>
        <v>372794.49999999994</v>
      </c>
      <c r="L102" s="74">
        <f>SUM(L103:L145)</f>
        <v>379563.7999999999</v>
      </c>
    </row>
    <row r="103" spans="1:12" ht="39.75" customHeight="1">
      <c r="A103" s="103">
        <v>5</v>
      </c>
      <c r="B103" s="104">
        <v>2</v>
      </c>
      <c r="C103" s="105">
        <v>2</v>
      </c>
      <c r="D103" s="105">
        <v>3</v>
      </c>
      <c r="E103" s="142">
        <v>24</v>
      </c>
      <c r="F103" s="105">
        <v>4</v>
      </c>
      <c r="G103" s="107">
        <v>201</v>
      </c>
      <c r="H103" s="108">
        <v>151</v>
      </c>
      <c r="I103" s="205" t="s">
        <v>104</v>
      </c>
      <c r="J103" s="59">
        <v>1016</v>
      </c>
      <c r="K103" s="59">
        <v>1016</v>
      </c>
      <c r="L103" s="59">
        <v>1016</v>
      </c>
    </row>
    <row r="104" spans="1:12" ht="53.25" customHeight="1">
      <c r="A104" s="103">
        <v>5</v>
      </c>
      <c r="B104" s="104">
        <v>2</v>
      </c>
      <c r="C104" s="105">
        <v>2</v>
      </c>
      <c r="D104" s="105">
        <v>3</v>
      </c>
      <c r="E104" s="142">
        <v>24</v>
      </c>
      <c r="F104" s="105">
        <v>4</v>
      </c>
      <c r="G104" s="107">
        <v>202</v>
      </c>
      <c r="H104" s="108">
        <v>151</v>
      </c>
      <c r="I104" s="206"/>
      <c r="J104" s="59">
        <v>18</v>
      </c>
      <c r="K104" s="59">
        <v>18</v>
      </c>
      <c r="L104" s="59">
        <v>18</v>
      </c>
    </row>
    <row r="105" spans="1:12" ht="51" customHeight="1">
      <c r="A105" s="103">
        <v>5</v>
      </c>
      <c r="B105" s="104">
        <v>2</v>
      </c>
      <c r="C105" s="105">
        <v>2</v>
      </c>
      <c r="D105" s="105">
        <v>3</v>
      </c>
      <c r="E105" s="142">
        <v>24</v>
      </c>
      <c r="F105" s="105">
        <v>4</v>
      </c>
      <c r="G105" s="107">
        <v>401</v>
      </c>
      <c r="H105" s="108">
        <v>151</v>
      </c>
      <c r="I105" s="205" t="s">
        <v>105</v>
      </c>
      <c r="J105" s="55">
        <v>90558</v>
      </c>
      <c r="K105" s="55">
        <v>101106.6</v>
      </c>
      <c r="L105" s="55">
        <v>115393.4</v>
      </c>
    </row>
    <row r="106" spans="1:12" ht="45.75" customHeight="1">
      <c r="A106" s="103">
        <v>5</v>
      </c>
      <c r="B106" s="104">
        <v>2</v>
      </c>
      <c r="C106" s="105">
        <v>2</v>
      </c>
      <c r="D106" s="105">
        <v>3</v>
      </c>
      <c r="E106" s="142">
        <v>24</v>
      </c>
      <c r="F106" s="105">
        <v>4</v>
      </c>
      <c r="G106" s="107">
        <v>402</v>
      </c>
      <c r="H106" s="108">
        <v>151</v>
      </c>
      <c r="I106" s="209"/>
      <c r="J106" s="55">
        <v>1581.1</v>
      </c>
      <c r="K106" s="55">
        <v>1771.2</v>
      </c>
      <c r="L106" s="55">
        <v>2025.5</v>
      </c>
    </row>
    <row r="107" spans="1:12" ht="36" customHeight="1">
      <c r="A107" s="103">
        <v>5</v>
      </c>
      <c r="B107" s="104">
        <v>2</v>
      </c>
      <c r="C107" s="105">
        <v>2</v>
      </c>
      <c r="D107" s="105">
        <v>3</v>
      </c>
      <c r="E107" s="142">
        <v>24</v>
      </c>
      <c r="F107" s="105">
        <v>4</v>
      </c>
      <c r="G107" s="107">
        <v>501</v>
      </c>
      <c r="H107" s="108">
        <v>151</v>
      </c>
      <c r="I107" s="205" t="s">
        <v>106</v>
      </c>
      <c r="J107" s="54">
        <v>28789.5</v>
      </c>
      <c r="K107" s="54">
        <v>28789.5</v>
      </c>
      <c r="L107" s="54">
        <v>28789.5</v>
      </c>
    </row>
    <row r="108" spans="1:12" ht="36.75" customHeight="1">
      <c r="A108" s="103">
        <v>5</v>
      </c>
      <c r="B108" s="104">
        <v>2</v>
      </c>
      <c r="C108" s="105">
        <v>2</v>
      </c>
      <c r="D108" s="105">
        <v>3</v>
      </c>
      <c r="E108" s="142">
        <v>24</v>
      </c>
      <c r="F108" s="105">
        <v>4</v>
      </c>
      <c r="G108" s="107">
        <v>502</v>
      </c>
      <c r="H108" s="108">
        <v>151</v>
      </c>
      <c r="I108" s="206"/>
      <c r="J108" s="54">
        <v>7717.5</v>
      </c>
      <c r="K108" s="54">
        <v>7717.5</v>
      </c>
      <c r="L108" s="54">
        <v>7717.5</v>
      </c>
    </row>
    <row r="109" spans="1:12" ht="41.25" customHeight="1">
      <c r="A109" s="103">
        <v>5</v>
      </c>
      <c r="B109" s="104">
        <v>2</v>
      </c>
      <c r="C109" s="105">
        <v>2</v>
      </c>
      <c r="D109" s="105">
        <v>3</v>
      </c>
      <c r="E109" s="142">
        <v>24</v>
      </c>
      <c r="F109" s="105">
        <v>4</v>
      </c>
      <c r="G109" s="107">
        <v>503</v>
      </c>
      <c r="H109" s="108">
        <v>151</v>
      </c>
      <c r="I109" s="206"/>
      <c r="J109" s="54">
        <v>646.2</v>
      </c>
      <c r="K109" s="54">
        <v>646.2</v>
      </c>
      <c r="L109" s="54">
        <v>646.2</v>
      </c>
    </row>
    <row r="110" spans="1:12" ht="114.75" customHeight="1">
      <c r="A110" s="103">
        <v>5</v>
      </c>
      <c r="B110" s="104">
        <v>2</v>
      </c>
      <c r="C110" s="105">
        <v>2</v>
      </c>
      <c r="D110" s="105">
        <v>3</v>
      </c>
      <c r="E110" s="142">
        <v>24</v>
      </c>
      <c r="F110" s="105">
        <v>4</v>
      </c>
      <c r="G110" s="107">
        <v>601</v>
      </c>
      <c r="H110" s="108">
        <v>151</v>
      </c>
      <c r="I110" s="205" t="s">
        <v>107</v>
      </c>
      <c r="J110" s="54">
        <v>194.3</v>
      </c>
      <c r="K110" s="54">
        <v>194.3</v>
      </c>
      <c r="L110" s="54">
        <v>194.3</v>
      </c>
    </row>
    <row r="111" spans="1:12" ht="109.5" customHeight="1">
      <c r="A111" s="103">
        <v>5</v>
      </c>
      <c r="B111" s="104">
        <v>2</v>
      </c>
      <c r="C111" s="105">
        <v>2</v>
      </c>
      <c r="D111" s="105">
        <v>3</v>
      </c>
      <c r="E111" s="142">
        <v>24</v>
      </c>
      <c r="F111" s="105">
        <v>4</v>
      </c>
      <c r="G111" s="107">
        <v>602</v>
      </c>
      <c r="H111" s="108">
        <v>151</v>
      </c>
      <c r="I111" s="209"/>
      <c r="J111" s="54">
        <v>3.4</v>
      </c>
      <c r="K111" s="54">
        <v>3.4</v>
      </c>
      <c r="L111" s="54">
        <v>3.4</v>
      </c>
    </row>
    <row r="112" spans="1:12" ht="18.75" customHeight="1">
      <c r="A112" s="103">
        <v>5</v>
      </c>
      <c r="B112" s="104">
        <v>2</v>
      </c>
      <c r="C112" s="105">
        <v>2</v>
      </c>
      <c r="D112" s="105">
        <v>3</v>
      </c>
      <c r="E112" s="142">
        <v>24</v>
      </c>
      <c r="F112" s="105">
        <v>4</v>
      </c>
      <c r="G112" s="107">
        <v>801</v>
      </c>
      <c r="H112" s="108">
        <v>151</v>
      </c>
      <c r="I112" s="205" t="s">
        <v>108</v>
      </c>
      <c r="J112" s="54">
        <v>537.9</v>
      </c>
      <c r="K112" s="54">
        <v>537.9</v>
      </c>
      <c r="L112" s="54">
        <v>537.9</v>
      </c>
    </row>
    <row r="113" spans="1:12" ht="21" customHeight="1">
      <c r="A113" s="103">
        <v>5</v>
      </c>
      <c r="B113" s="104">
        <v>2</v>
      </c>
      <c r="C113" s="105">
        <v>2</v>
      </c>
      <c r="D113" s="105">
        <v>3</v>
      </c>
      <c r="E113" s="142">
        <v>24</v>
      </c>
      <c r="F113" s="105">
        <v>4</v>
      </c>
      <c r="G113" s="107">
        <v>802</v>
      </c>
      <c r="H113" s="108">
        <v>151</v>
      </c>
      <c r="I113" s="206"/>
      <c r="J113" s="54">
        <v>872</v>
      </c>
      <c r="K113" s="54">
        <v>872</v>
      </c>
      <c r="L113" s="54">
        <v>872</v>
      </c>
    </row>
    <row r="114" spans="1:12" ht="21.75" customHeight="1">
      <c r="A114" s="103">
        <v>5</v>
      </c>
      <c r="B114" s="104">
        <v>2</v>
      </c>
      <c r="C114" s="105">
        <v>2</v>
      </c>
      <c r="D114" s="105">
        <v>3</v>
      </c>
      <c r="E114" s="142">
        <v>24</v>
      </c>
      <c r="F114" s="105">
        <v>4</v>
      </c>
      <c r="G114" s="107">
        <v>803</v>
      </c>
      <c r="H114" s="108">
        <v>151</v>
      </c>
      <c r="I114" s="206"/>
      <c r="J114" s="54">
        <v>77.9</v>
      </c>
      <c r="K114" s="54">
        <v>77.9</v>
      </c>
      <c r="L114" s="54">
        <v>77.9</v>
      </c>
    </row>
    <row r="115" spans="1:12" ht="23.25" customHeight="1">
      <c r="A115" s="103">
        <v>5</v>
      </c>
      <c r="B115" s="104">
        <v>2</v>
      </c>
      <c r="C115" s="105">
        <v>2</v>
      </c>
      <c r="D115" s="105">
        <v>3</v>
      </c>
      <c r="E115" s="142">
        <v>24</v>
      </c>
      <c r="F115" s="105">
        <v>4</v>
      </c>
      <c r="G115" s="107">
        <v>804</v>
      </c>
      <c r="H115" s="108">
        <v>151</v>
      </c>
      <c r="I115" s="206"/>
      <c r="J115" s="54">
        <v>28</v>
      </c>
      <c r="K115" s="54">
        <v>28</v>
      </c>
      <c r="L115" s="54">
        <v>28</v>
      </c>
    </row>
    <row r="116" spans="1:12" ht="23.25" customHeight="1">
      <c r="A116" s="103">
        <v>5</v>
      </c>
      <c r="B116" s="104">
        <v>2</v>
      </c>
      <c r="C116" s="105">
        <v>2</v>
      </c>
      <c r="D116" s="105">
        <v>3</v>
      </c>
      <c r="E116" s="142">
        <v>24</v>
      </c>
      <c r="F116" s="105">
        <v>4</v>
      </c>
      <c r="G116" s="107">
        <v>805</v>
      </c>
      <c r="H116" s="108">
        <v>151</v>
      </c>
      <c r="I116" s="206"/>
      <c r="J116" s="54">
        <v>11.3</v>
      </c>
      <c r="K116" s="54">
        <v>11.3</v>
      </c>
      <c r="L116" s="54">
        <v>11.3</v>
      </c>
    </row>
    <row r="117" spans="1:12" ht="23.25" customHeight="1">
      <c r="A117" s="103">
        <v>5</v>
      </c>
      <c r="B117" s="104">
        <v>2</v>
      </c>
      <c r="C117" s="105">
        <v>2</v>
      </c>
      <c r="D117" s="105">
        <v>3</v>
      </c>
      <c r="E117" s="142">
        <v>24</v>
      </c>
      <c r="F117" s="105">
        <v>4</v>
      </c>
      <c r="G117" s="107">
        <v>806</v>
      </c>
      <c r="H117" s="108">
        <v>151</v>
      </c>
      <c r="I117" s="206"/>
      <c r="J117" s="54">
        <v>75.3</v>
      </c>
      <c r="K117" s="54">
        <v>75.3</v>
      </c>
      <c r="L117" s="54">
        <v>75.3</v>
      </c>
    </row>
    <row r="118" spans="1:12" ht="22.5" customHeight="1">
      <c r="A118" s="103">
        <v>5</v>
      </c>
      <c r="B118" s="104">
        <v>2</v>
      </c>
      <c r="C118" s="105">
        <v>2</v>
      </c>
      <c r="D118" s="105">
        <v>3</v>
      </c>
      <c r="E118" s="142">
        <v>24</v>
      </c>
      <c r="F118" s="105">
        <v>4</v>
      </c>
      <c r="G118" s="107">
        <v>807</v>
      </c>
      <c r="H118" s="108">
        <v>151</v>
      </c>
      <c r="I118" s="209"/>
      <c r="J118" s="54">
        <v>18</v>
      </c>
      <c r="K118" s="54">
        <v>18</v>
      </c>
      <c r="L118" s="54">
        <v>18</v>
      </c>
    </row>
    <row r="119" spans="1:12" ht="18.75" customHeight="1">
      <c r="A119" s="103">
        <v>5</v>
      </c>
      <c r="B119" s="104">
        <v>2</v>
      </c>
      <c r="C119" s="105">
        <v>2</v>
      </c>
      <c r="D119" s="105">
        <v>3</v>
      </c>
      <c r="E119" s="142">
        <v>24</v>
      </c>
      <c r="F119" s="105">
        <v>4</v>
      </c>
      <c r="G119" s="107">
        <v>901</v>
      </c>
      <c r="H119" s="108">
        <v>151</v>
      </c>
      <c r="I119" s="205" t="s">
        <v>113</v>
      </c>
      <c r="J119" s="58">
        <v>197.6</v>
      </c>
      <c r="K119" s="54">
        <v>197.6</v>
      </c>
      <c r="L119" s="54">
        <v>197.6</v>
      </c>
    </row>
    <row r="120" spans="1:12" ht="19.5" customHeight="1">
      <c r="A120" s="103">
        <v>5</v>
      </c>
      <c r="B120" s="104">
        <v>2</v>
      </c>
      <c r="C120" s="105">
        <v>2</v>
      </c>
      <c r="D120" s="105">
        <v>3</v>
      </c>
      <c r="E120" s="142">
        <v>24</v>
      </c>
      <c r="F120" s="105">
        <v>4</v>
      </c>
      <c r="G120" s="107">
        <v>902</v>
      </c>
      <c r="H120" s="108">
        <v>151</v>
      </c>
      <c r="I120" s="206"/>
      <c r="J120" s="54">
        <v>14.4</v>
      </c>
      <c r="K120" s="54">
        <v>14.4</v>
      </c>
      <c r="L120" s="54">
        <v>14.4</v>
      </c>
    </row>
    <row r="121" spans="1:12" ht="19.5" customHeight="1">
      <c r="A121" s="103">
        <v>5</v>
      </c>
      <c r="B121" s="104">
        <v>2</v>
      </c>
      <c r="C121" s="105">
        <v>2</v>
      </c>
      <c r="D121" s="105">
        <v>3</v>
      </c>
      <c r="E121" s="142">
        <v>24</v>
      </c>
      <c r="F121" s="105">
        <v>4</v>
      </c>
      <c r="G121" s="107">
        <v>903</v>
      </c>
      <c r="H121" s="108">
        <v>151</v>
      </c>
      <c r="I121" s="206"/>
      <c r="J121" s="54">
        <v>9</v>
      </c>
      <c r="K121" s="54">
        <v>9</v>
      </c>
      <c r="L121" s="54">
        <v>9</v>
      </c>
    </row>
    <row r="122" spans="1:12" ht="21" customHeight="1">
      <c r="A122" s="103">
        <v>5</v>
      </c>
      <c r="B122" s="104">
        <v>2</v>
      </c>
      <c r="C122" s="105">
        <v>2</v>
      </c>
      <c r="D122" s="105">
        <v>3</v>
      </c>
      <c r="E122" s="142">
        <v>24</v>
      </c>
      <c r="F122" s="105">
        <v>4</v>
      </c>
      <c r="G122" s="107">
        <v>904</v>
      </c>
      <c r="H122" s="108">
        <v>151</v>
      </c>
      <c r="I122" s="206"/>
      <c r="J122" s="54">
        <v>12.8</v>
      </c>
      <c r="K122" s="54">
        <v>12.8</v>
      </c>
      <c r="L122" s="54">
        <v>12.8</v>
      </c>
    </row>
    <row r="123" spans="1:12" ht="21.75" customHeight="1">
      <c r="A123" s="103">
        <v>5</v>
      </c>
      <c r="B123" s="104">
        <v>2</v>
      </c>
      <c r="C123" s="105">
        <v>2</v>
      </c>
      <c r="D123" s="105">
        <v>3</v>
      </c>
      <c r="E123" s="142">
        <v>24</v>
      </c>
      <c r="F123" s="105">
        <v>4</v>
      </c>
      <c r="G123" s="107">
        <v>905</v>
      </c>
      <c r="H123" s="108">
        <v>151</v>
      </c>
      <c r="I123" s="206"/>
      <c r="J123" s="54">
        <v>45.5</v>
      </c>
      <c r="K123" s="54">
        <v>45.5</v>
      </c>
      <c r="L123" s="54">
        <v>45.5</v>
      </c>
    </row>
    <row r="124" spans="1:12" ht="22.5" customHeight="1">
      <c r="A124" s="103">
        <v>5</v>
      </c>
      <c r="B124" s="104">
        <v>2</v>
      </c>
      <c r="C124" s="105">
        <v>2</v>
      </c>
      <c r="D124" s="105">
        <v>3</v>
      </c>
      <c r="E124" s="142">
        <v>24</v>
      </c>
      <c r="F124" s="105">
        <v>4</v>
      </c>
      <c r="G124" s="107">
        <v>907</v>
      </c>
      <c r="H124" s="108">
        <v>151</v>
      </c>
      <c r="I124" s="209"/>
      <c r="J124" s="54">
        <v>239.7</v>
      </c>
      <c r="K124" s="54">
        <v>239.7</v>
      </c>
      <c r="L124" s="54">
        <v>239.7</v>
      </c>
    </row>
    <row r="125" spans="1:12" ht="40.5" customHeight="1">
      <c r="A125" s="103">
        <v>5</v>
      </c>
      <c r="B125" s="104">
        <v>2</v>
      </c>
      <c r="C125" s="105">
        <v>2</v>
      </c>
      <c r="D125" s="105">
        <v>3</v>
      </c>
      <c r="E125" s="142">
        <v>24</v>
      </c>
      <c r="F125" s="105">
        <v>4</v>
      </c>
      <c r="G125" s="107">
        <v>1101</v>
      </c>
      <c r="H125" s="108">
        <v>151</v>
      </c>
      <c r="I125" s="205" t="s">
        <v>116</v>
      </c>
      <c r="J125" s="54">
        <v>158.4</v>
      </c>
      <c r="K125" s="54">
        <v>158.4</v>
      </c>
      <c r="L125" s="54">
        <v>158.4</v>
      </c>
    </row>
    <row r="126" spans="1:12" ht="39.75" customHeight="1">
      <c r="A126" s="103">
        <v>5</v>
      </c>
      <c r="B126" s="104">
        <v>2</v>
      </c>
      <c r="C126" s="105">
        <v>2</v>
      </c>
      <c r="D126" s="105">
        <v>3</v>
      </c>
      <c r="E126" s="142">
        <v>24</v>
      </c>
      <c r="F126" s="105">
        <v>4</v>
      </c>
      <c r="G126" s="107">
        <v>1102</v>
      </c>
      <c r="H126" s="108">
        <v>151</v>
      </c>
      <c r="I126" s="206"/>
      <c r="J126" s="54">
        <v>81.6</v>
      </c>
      <c r="K126" s="54">
        <v>81.6</v>
      </c>
      <c r="L126" s="54">
        <v>81.6</v>
      </c>
    </row>
    <row r="127" spans="1:12" ht="33.75" customHeight="1">
      <c r="A127" s="103">
        <v>5</v>
      </c>
      <c r="B127" s="104">
        <v>2</v>
      </c>
      <c r="C127" s="105">
        <v>2</v>
      </c>
      <c r="D127" s="105">
        <v>3</v>
      </c>
      <c r="E127" s="142">
        <v>24</v>
      </c>
      <c r="F127" s="105">
        <v>4</v>
      </c>
      <c r="G127" s="107">
        <v>1103</v>
      </c>
      <c r="H127" s="108">
        <v>151</v>
      </c>
      <c r="I127" s="209"/>
      <c r="J127" s="54">
        <v>2.8</v>
      </c>
      <c r="K127" s="54">
        <v>2.8</v>
      </c>
      <c r="L127" s="54">
        <v>2.8</v>
      </c>
    </row>
    <row r="128" spans="1:12" ht="92.25" customHeight="1">
      <c r="A128" s="103">
        <v>5</v>
      </c>
      <c r="B128" s="104">
        <v>2</v>
      </c>
      <c r="C128" s="105">
        <v>2</v>
      </c>
      <c r="D128" s="105">
        <v>3</v>
      </c>
      <c r="E128" s="142">
        <v>24</v>
      </c>
      <c r="F128" s="105">
        <v>4</v>
      </c>
      <c r="G128" s="107">
        <v>1201</v>
      </c>
      <c r="H128" s="108">
        <v>151</v>
      </c>
      <c r="I128" s="39" t="s">
        <v>114</v>
      </c>
      <c r="J128" s="54">
        <v>21950.9</v>
      </c>
      <c r="K128" s="54">
        <v>21982.7</v>
      </c>
      <c r="L128" s="54">
        <v>22014.6</v>
      </c>
    </row>
    <row r="129" spans="1:12" ht="44.25" customHeight="1">
      <c r="A129" s="103">
        <v>5</v>
      </c>
      <c r="B129" s="104">
        <v>2</v>
      </c>
      <c r="C129" s="105">
        <v>2</v>
      </c>
      <c r="D129" s="105">
        <v>3</v>
      </c>
      <c r="E129" s="142">
        <v>24</v>
      </c>
      <c r="F129" s="105">
        <v>4</v>
      </c>
      <c r="G129" s="107">
        <v>1301</v>
      </c>
      <c r="H129" s="108">
        <v>151</v>
      </c>
      <c r="I129" s="205" t="s">
        <v>115</v>
      </c>
      <c r="J129" s="54">
        <v>912.5</v>
      </c>
      <c r="K129" s="54">
        <v>912.5</v>
      </c>
      <c r="L129" s="54">
        <v>912.5</v>
      </c>
    </row>
    <row r="130" spans="1:12" ht="48.75" customHeight="1">
      <c r="A130" s="103">
        <v>5</v>
      </c>
      <c r="B130" s="104">
        <v>2</v>
      </c>
      <c r="C130" s="105">
        <v>2</v>
      </c>
      <c r="D130" s="105">
        <v>3</v>
      </c>
      <c r="E130" s="142">
        <v>24</v>
      </c>
      <c r="F130" s="105">
        <v>4</v>
      </c>
      <c r="G130" s="107">
        <v>1302</v>
      </c>
      <c r="H130" s="108">
        <v>151</v>
      </c>
      <c r="I130" s="206"/>
      <c r="J130" s="54">
        <v>448.2</v>
      </c>
      <c r="K130" s="54">
        <v>448.2</v>
      </c>
      <c r="L130" s="54">
        <v>448.2</v>
      </c>
    </row>
    <row r="131" spans="1:12" ht="40.5" customHeight="1">
      <c r="A131" s="103">
        <v>5</v>
      </c>
      <c r="B131" s="104">
        <v>2</v>
      </c>
      <c r="C131" s="105">
        <v>2</v>
      </c>
      <c r="D131" s="105">
        <v>3</v>
      </c>
      <c r="E131" s="142">
        <v>24</v>
      </c>
      <c r="F131" s="105">
        <v>4</v>
      </c>
      <c r="G131" s="107">
        <v>1304</v>
      </c>
      <c r="H131" s="108">
        <v>151</v>
      </c>
      <c r="I131" s="209"/>
      <c r="J131" s="54">
        <v>24.1</v>
      </c>
      <c r="K131" s="54">
        <v>24.1</v>
      </c>
      <c r="L131" s="54">
        <v>24.1</v>
      </c>
    </row>
    <row r="132" spans="1:12" ht="104.25" customHeight="1">
      <c r="A132" s="103">
        <v>5</v>
      </c>
      <c r="B132" s="104">
        <v>2</v>
      </c>
      <c r="C132" s="105">
        <v>2</v>
      </c>
      <c r="D132" s="105">
        <v>3</v>
      </c>
      <c r="E132" s="142">
        <v>24</v>
      </c>
      <c r="F132" s="105">
        <v>4</v>
      </c>
      <c r="G132" s="107">
        <v>1401</v>
      </c>
      <c r="H132" s="108">
        <v>151</v>
      </c>
      <c r="I132" s="205" t="s">
        <v>117</v>
      </c>
      <c r="J132" s="54">
        <v>7854.2</v>
      </c>
      <c r="K132" s="54">
        <v>7854.2</v>
      </c>
      <c r="L132" s="54">
        <v>0</v>
      </c>
    </row>
    <row r="133" spans="1:12" ht="120.75" customHeight="1">
      <c r="A133" s="103">
        <v>5</v>
      </c>
      <c r="B133" s="104">
        <v>2</v>
      </c>
      <c r="C133" s="105">
        <v>2</v>
      </c>
      <c r="D133" s="105">
        <v>3</v>
      </c>
      <c r="E133" s="142">
        <v>24</v>
      </c>
      <c r="F133" s="105">
        <v>4</v>
      </c>
      <c r="G133" s="107">
        <v>1402</v>
      </c>
      <c r="H133" s="108">
        <v>151</v>
      </c>
      <c r="I133" s="209"/>
      <c r="J133" s="55">
        <v>139</v>
      </c>
      <c r="K133" s="55">
        <v>139</v>
      </c>
      <c r="L133" s="55">
        <v>0</v>
      </c>
    </row>
    <row r="134" spans="1:12" ht="56.25" customHeight="1">
      <c r="A134" s="103">
        <v>5</v>
      </c>
      <c r="B134" s="104">
        <v>2</v>
      </c>
      <c r="C134" s="105">
        <v>2</v>
      </c>
      <c r="D134" s="105">
        <v>3</v>
      </c>
      <c r="E134" s="142">
        <v>24</v>
      </c>
      <c r="F134" s="105">
        <v>4</v>
      </c>
      <c r="G134" s="107">
        <v>1601</v>
      </c>
      <c r="H134" s="108">
        <v>151</v>
      </c>
      <c r="I134" s="205" t="s">
        <v>118</v>
      </c>
      <c r="J134" s="55">
        <v>900</v>
      </c>
      <c r="K134" s="55">
        <v>900</v>
      </c>
      <c r="L134" s="55">
        <v>900</v>
      </c>
    </row>
    <row r="135" spans="1:12" ht="57.75" customHeight="1">
      <c r="A135" s="103">
        <v>5</v>
      </c>
      <c r="B135" s="104">
        <v>2</v>
      </c>
      <c r="C135" s="105">
        <v>2</v>
      </c>
      <c r="D135" s="105">
        <v>3</v>
      </c>
      <c r="E135" s="142">
        <v>24</v>
      </c>
      <c r="F135" s="105">
        <v>4</v>
      </c>
      <c r="G135" s="107">
        <v>1602</v>
      </c>
      <c r="H135" s="108">
        <v>151</v>
      </c>
      <c r="I135" s="209"/>
      <c r="J135" s="55">
        <v>15.9</v>
      </c>
      <c r="K135" s="55">
        <v>15.9</v>
      </c>
      <c r="L135" s="55">
        <v>15.9</v>
      </c>
    </row>
    <row r="136" spans="1:12" ht="112.5" customHeight="1">
      <c r="A136" s="103">
        <v>5</v>
      </c>
      <c r="B136" s="104">
        <v>2</v>
      </c>
      <c r="C136" s="105">
        <v>2</v>
      </c>
      <c r="D136" s="105">
        <v>3</v>
      </c>
      <c r="E136" s="142">
        <v>24</v>
      </c>
      <c r="F136" s="105">
        <v>4</v>
      </c>
      <c r="G136" s="107">
        <v>2601</v>
      </c>
      <c r="H136" s="108">
        <v>151</v>
      </c>
      <c r="I136" s="24" t="s">
        <v>119</v>
      </c>
      <c r="J136" s="55">
        <v>80.4</v>
      </c>
      <c r="K136" s="55">
        <v>80.4</v>
      </c>
      <c r="L136" s="55">
        <v>80.4</v>
      </c>
    </row>
    <row r="137" spans="1:12" ht="190.5" customHeight="1">
      <c r="A137" s="103">
        <v>5</v>
      </c>
      <c r="B137" s="104">
        <v>2</v>
      </c>
      <c r="C137" s="105">
        <v>2</v>
      </c>
      <c r="D137" s="105">
        <v>3</v>
      </c>
      <c r="E137" s="142">
        <v>24</v>
      </c>
      <c r="F137" s="105">
        <v>4</v>
      </c>
      <c r="G137" s="107">
        <v>2701</v>
      </c>
      <c r="H137" s="108">
        <v>151</v>
      </c>
      <c r="I137" s="24" t="s">
        <v>120</v>
      </c>
      <c r="J137" s="55">
        <v>389.3</v>
      </c>
      <c r="K137" s="55">
        <v>389.3</v>
      </c>
      <c r="L137" s="55">
        <v>389.3</v>
      </c>
    </row>
    <row r="138" spans="1:12" s="4" customFormat="1" ht="206.25">
      <c r="A138" s="103">
        <v>5</v>
      </c>
      <c r="B138" s="104">
        <v>2</v>
      </c>
      <c r="C138" s="105">
        <v>2</v>
      </c>
      <c r="D138" s="105">
        <v>3</v>
      </c>
      <c r="E138" s="142">
        <v>24</v>
      </c>
      <c r="F138" s="105">
        <v>4</v>
      </c>
      <c r="G138" s="107">
        <v>3101</v>
      </c>
      <c r="H138" s="108">
        <v>151</v>
      </c>
      <c r="I138" s="24" t="s">
        <v>121</v>
      </c>
      <c r="J138" s="58">
        <v>167311</v>
      </c>
      <c r="K138" s="54">
        <v>167311</v>
      </c>
      <c r="L138" s="54">
        <v>167476.4</v>
      </c>
    </row>
    <row r="139" spans="1:12" ht="150">
      <c r="A139" s="103">
        <v>5</v>
      </c>
      <c r="B139" s="104">
        <v>2</v>
      </c>
      <c r="C139" s="105">
        <v>2</v>
      </c>
      <c r="D139" s="105">
        <v>3</v>
      </c>
      <c r="E139" s="142">
        <v>24</v>
      </c>
      <c r="F139" s="105">
        <v>4</v>
      </c>
      <c r="G139" s="107">
        <v>3201</v>
      </c>
      <c r="H139" s="108">
        <v>151</v>
      </c>
      <c r="I139" s="24" t="s">
        <v>122</v>
      </c>
      <c r="J139" s="54">
        <v>917.9</v>
      </c>
      <c r="K139" s="54">
        <v>917.9</v>
      </c>
      <c r="L139" s="54">
        <v>917.9</v>
      </c>
    </row>
    <row r="140" spans="1:12" ht="168.75">
      <c r="A140" s="103">
        <v>5</v>
      </c>
      <c r="B140" s="104">
        <v>2</v>
      </c>
      <c r="C140" s="105">
        <v>2</v>
      </c>
      <c r="D140" s="105">
        <v>3</v>
      </c>
      <c r="E140" s="142">
        <v>24</v>
      </c>
      <c r="F140" s="105">
        <v>4</v>
      </c>
      <c r="G140" s="107">
        <v>3301</v>
      </c>
      <c r="H140" s="108">
        <v>151</v>
      </c>
      <c r="I140" s="24" t="s">
        <v>123</v>
      </c>
      <c r="J140" s="54">
        <v>2162.1</v>
      </c>
      <c r="K140" s="54">
        <v>2162.1</v>
      </c>
      <c r="L140" s="54">
        <v>2162.1</v>
      </c>
    </row>
    <row r="141" spans="1:12" s="4" customFormat="1" ht="131.25">
      <c r="A141" s="103">
        <v>5</v>
      </c>
      <c r="B141" s="104">
        <v>2</v>
      </c>
      <c r="C141" s="105">
        <v>2</v>
      </c>
      <c r="D141" s="105">
        <v>3</v>
      </c>
      <c r="E141" s="142">
        <v>24</v>
      </c>
      <c r="F141" s="105">
        <v>4</v>
      </c>
      <c r="G141" s="107">
        <v>3401</v>
      </c>
      <c r="H141" s="108">
        <v>151</v>
      </c>
      <c r="I141" s="24" t="s">
        <v>124</v>
      </c>
      <c r="J141" s="54">
        <v>1620.7</v>
      </c>
      <c r="K141" s="54">
        <v>1620.7</v>
      </c>
      <c r="L141" s="54">
        <v>1620.7</v>
      </c>
    </row>
    <row r="142" spans="1:12" s="4" customFormat="1" ht="168.75">
      <c r="A142" s="103">
        <v>5</v>
      </c>
      <c r="B142" s="104">
        <v>2</v>
      </c>
      <c r="C142" s="105">
        <v>2</v>
      </c>
      <c r="D142" s="105">
        <v>3</v>
      </c>
      <c r="E142" s="142">
        <v>24</v>
      </c>
      <c r="F142" s="105">
        <v>4</v>
      </c>
      <c r="G142" s="107">
        <v>4401</v>
      </c>
      <c r="H142" s="108">
        <v>151</v>
      </c>
      <c r="I142" s="24" t="s">
        <v>125</v>
      </c>
      <c r="J142" s="54">
        <v>23548.3</v>
      </c>
      <c r="K142" s="54">
        <v>23572.4</v>
      </c>
      <c r="L142" s="54">
        <v>23596.5</v>
      </c>
    </row>
    <row r="143" spans="1:12" s="4" customFormat="1" ht="131.25">
      <c r="A143" s="103">
        <v>5</v>
      </c>
      <c r="B143" s="104">
        <v>2</v>
      </c>
      <c r="C143" s="105">
        <v>2</v>
      </c>
      <c r="D143" s="105">
        <v>3</v>
      </c>
      <c r="E143" s="142">
        <v>24</v>
      </c>
      <c r="F143" s="105">
        <v>4</v>
      </c>
      <c r="G143" s="107">
        <v>4801</v>
      </c>
      <c r="H143" s="108">
        <v>151</v>
      </c>
      <c r="I143" s="24" t="s">
        <v>126</v>
      </c>
      <c r="J143" s="54">
        <v>499.1</v>
      </c>
      <c r="K143" s="54">
        <v>499.1</v>
      </c>
      <c r="L143" s="54">
        <v>499.1</v>
      </c>
    </row>
    <row r="144" spans="1:12" s="4" customFormat="1" ht="112.5">
      <c r="A144" s="103">
        <v>5</v>
      </c>
      <c r="B144" s="104">
        <v>2</v>
      </c>
      <c r="C144" s="105">
        <v>2</v>
      </c>
      <c r="D144" s="105">
        <v>3</v>
      </c>
      <c r="E144" s="142">
        <v>24</v>
      </c>
      <c r="F144" s="105">
        <v>4</v>
      </c>
      <c r="G144" s="107">
        <v>4901</v>
      </c>
      <c r="H144" s="108">
        <v>151</v>
      </c>
      <c r="I144" s="24" t="s">
        <v>127</v>
      </c>
      <c r="J144" s="54">
        <v>223.6</v>
      </c>
      <c r="K144" s="54">
        <v>223.6</v>
      </c>
      <c r="L144" s="54">
        <v>223.6</v>
      </c>
    </row>
    <row r="145" spans="1:12" s="4" customFormat="1" ht="75">
      <c r="A145" s="103">
        <v>5</v>
      </c>
      <c r="B145" s="104">
        <v>2</v>
      </c>
      <c r="C145" s="105">
        <v>2</v>
      </c>
      <c r="D145" s="105">
        <v>3</v>
      </c>
      <c r="E145" s="142">
        <v>24</v>
      </c>
      <c r="F145" s="105">
        <v>4</v>
      </c>
      <c r="G145" s="107">
        <v>9201</v>
      </c>
      <c r="H145" s="108">
        <v>151</v>
      </c>
      <c r="I145" s="24" t="s">
        <v>128</v>
      </c>
      <c r="J145" s="54">
        <v>96.5</v>
      </c>
      <c r="K145" s="54">
        <v>96.5</v>
      </c>
      <c r="L145" s="54">
        <v>96.5</v>
      </c>
    </row>
    <row r="146" spans="1:12" s="4" customFormat="1" ht="112.5">
      <c r="A146" s="103">
        <v>5</v>
      </c>
      <c r="B146" s="104">
        <v>2</v>
      </c>
      <c r="C146" s="105">
        <v>2</v>
      </c>
      <c r="D146" s="105">
        <v>3</v>
      </c>
      <c r="E146" s="142">
        <v>26</v>
      </c>
      <c r="F146" s="105">
        <v>4</v>
      </c>
      <c r="G146" s="107">
        <v>0</v>
      </c>
      <c r="H146" s="108">
        <v>151</v>
      </c>
      <c r="I146" s="22" t="s">
        <v>97</v>
      </c>
      <c r="J146" s="57">
        <f>J147</f>
        <v>2280</v>
      </c>
      <c r="K146" s="57">
        <f>K147</f>
        <v>456</v>
      </c>
      <c r="L146" s="57">
        <f>L147</f>
        <v>456</v>
      </c>
    </row>
    <row r="147" spans="1:12" s="4" customFormat="1" ht="135.75" customHeight="1">
      <c r="A147" s="103">
        <v>5</v>
      </c>
      <c r="B147" s="104">
        <v>2</v>
      </c>
      <c r="C147" s="105">
        <v>2</v>
      </c>
      <c r="D147" s="105">
        <v>3</v>
      </c>
      <c r="E147" s="142">
        <v>26</v>
      </c>
      <c r="F147" s="105">
        <v>4</v>
      </c>
      <c r="G147" s="107">
        <v>9000</v>
      </c>
      <c r="H147" s="108">
        <v>151</v>
      </c>
      <c r="I147" s="21" t="s">
        <v>133</v>
      </c>
      <c r="J147" s="54">
        <v>2280</v>
      </c>
      <c r="K147" s="54">
        <v>456</v>
      </c>
      <c r="L147" s="54">
        <v>456</v>
      </c>
    </row>
    <row r="148" spans="1:12" s="4" customFormat="1" ht="114.75" customHeight="1">
      <c r="A148" s="103">
        <v>5</v>
      </c>
      <c r="B148" s="104">
        <v>2</v>
      </c>
      <c r="C148" s="105">
        <v>2</v>
      </c>
      <c r="D148" s="105">
        <v>3</v>
      </c>
      <c r="E148" s="142">
        <v>29</v>
      </c>
      <c r="F148" s="105">
        <v>4</v>
      </c>
      <c r="G148" s="107">
        <v>0</v>
      </c>
      <c r="H148" s="108">
        <v>151</v>
      </c>
      <c r="I148" s="40" t="s">
        <v>63</v>
      </c>
      <c r="J148" s="57">
        <f>J149+J150</f>
        <v>7475.1</v>
      </c>
      <c r="K148" s="57">
        <f>K149+K150</f>
        <v>7475.1</v>
      </c>
      <c r="L148" s="57">
        <f>L149+L150</f>
        <v>7475.1</v>
      </c>
    </row>
    <row r="149" spans="1:12" s="4" customFormat="1" ht="75.75" customHeight="1">
      <c r="A149" s="103">
        <v>5</v>
      </c>
      <c r="B149" s="104">
        <v>2</v>
      </c>
      <c r="C149" s="105">
        <v>2</v>
      </c>
      <c r="D149" s="105">
        <v>3</v>
      </c>
      <c r="E149" s="142">
        <v>29</v>
      </c>
      <c r="F149" s="105">
        <v>4</v>
      </c>
      <c r="G149" s="107">
        <v>9001</v>
      </c>
      <c r="H149" s="108">
        <v>151</v>
      </c>
      <c r="I149" s="207" t="s">
        <v>134</v>
      </c>
      <c r="J149" s="53">
        <v>7328.5</v>
      </c>
      <c r="K149" s="53">
        <v>7328.5</v>
      </c>
      <c r="L149" s="53">
        <v>7328.5</v>
      </c>
    </row>
    <row r="150" spans="1:12" ht="55.5" customHeight="1">
      <c r="A150" s="103">
        <v>5</v>
      </c>
      <c r="B150" s="104">
        <v>2</v>
      </c>
      <c r="C150" s="105">
        <v>2</v>
      </c>
      <c r="D150" s="105">
        <v>3</v>
      </c>
      <c r="E150" s="142">
        <v>29</v>
      </c>
      <c r="F150" s="105">
        <v>4</v>
      </c>
      <c r="G150" s="107">
        <v>9002</v>
      </c>
      <c r="H150" s="108">
        <v>151</v>
      </c>
      <c r="I150" s="208"/>
      <c r="J150" s="53">
        <v>146.6</v>
      </c>
      <c r="K150" s="53">
        <v>146.6</v>
      </c>
      <c r="L150" s="53">
        <v>146.6</v>
      </c>
    </row>
    <row r="151" spans="1:12" ht="22.5" customHeight="1">
      <c r="A151" s="103">
        <v>5</v>
      </c>
      <c r="B151" s="104">
        <v>2</v>
      </c>
      <c r="C151" s="105">
        <v>2</v>
      </c>
      <c r="D151" s="105">
        <v>3</v>
      </c>
      <c r="E151" s="142">
        <v>999</v>
      </c>
      <c r="F151" s="105">
        <v>4</v>
      </c>
      <c r="G151" s="107">
        <v>0</v>
      </c>
      <c r="H151" s="108">
        <v>151</v>
      </c>
      <c r="I151" s="22" t="s">
        <v>95</v>
      </c>
      <c r="J151" s="53">
        <f>J152+J153</f>
        <v>4074.5</v>
      </c>
      <c r="K151" s="53">
        <f>K152+K153</f>
        <v>4074.5</v>
      </c>
      <c r="L151" s="53">
        <f>L152+L153</f>
        <v>4074.5</v>
      </c>
    </row>
    <row r="152" spans="1:12" ht="47.25" customHeight="1">
      <c r="A152" s="103">
        <v>5</v>
      </c>
      <c r="B152" s="104">
        <v>2</v>
      </c>
      <c r="C152" s="105">
        <v>2</v>
      </c>
      <c r="D152" s="105">
        <v>3</v>
      </c>
      <c r="E152" s="142">
        <v>999</v>
      </c>
      <c r="F152" s="105">
        <v>4</v>
      </c>
      <c r="G152" s="107">
        <v>6501</v>
      </c>
      <c r="H152" s="108">
        <v>151</v>
      </c>
      <c r="I152" s="207" t="s">
        <v>89</v>
      </c>
      <c r="J152" s="53">
        <v>4003.6</v>
      </c>
      <c r="K152" s="53">
        <v>4003.6</v>
      </c>
      <c r="L152" s="53">
        <v>4003.6</v>
      </c>
    </row>
    <row r="153" spans="1:12" ht="66" customHeight="1">
      <c r="A153" s="103">
        <v>5</v>
      </c>
      <c r="B153" s="104">
        <v>2</v>
      </c>
      <c r="C153" s="105">
        <v>2</v>
      </c>
      <c r="D153" s="105">
        <v>3</v>
      </c>
      <c r="E153" s="142">
        <v>999</v>
      </c>
      <c r="F153" s="105">
        <v>4</v>
      </c>
      <c r="G153" s="107">
        <v>6502</v>
      </c>
      <c r="H153" s="108">
        <v>151</v>
      </c>
      <c r="I153" s="208"/>
      <c r="J153" s="53">
        <v>70.9</v>
      </c>
      <c r="K153" s="53">
        <v>70.9</v>
      </c>
      <c r="L153" s="53">
        <v>70.9</v>
      </c>
    </row>
    <row r="154" spans="1:12" ht="18.75">
      <c r="A154" s="103">
        <v>5</v>
      </c>
      <c r="B154" s="104">
        <v>2</v>
      </c>
      <c r="C154" s="105">
        <v>2</v>
      </c>
      <c r="D154" s="105">
        <v>4</v>
      </c>
      <c r="E154" s="142">
        <v>0</v>
      </c>
      <c r="F154" s="105">
        <v>0</v>
      </c>
      <c r="G154" s="107">
        <v>0</v>
      </c>
      <c r="H154" s="108">
        <v>151</v>
      </c>
      <c r="I154" s="22" t="s">
        <v>64</v>
      </c>
      <c r="J154" s="52">
        <f>J155+J156+J157</f>
        <v>83973.1</v>
      </c>
      <c r="K154" s="57">
        <f>K155+K156+K157</f>
        <v>83973.1</v>
      </c>
      <c r="L154" s="57">
        <f>L155+L156+L157</f>
        <v>83973.1</v>
      </c>
    </row>
    <row r="155" spans="1:12" ht="75">
      <c r="A155" s="103">
        <v>5</v>
      </c>
      <c r="B155" s="104">
        <v>2</v>
      </c>
      <c r="C155" s="105">
        <v>2</v>
      </c>
      <c r="D155" s="105">
        <v>4</v>
      </c>
      <c r="E155" s="142">
        <v>10</v>
      </c>
      <c r="F155" s="105">
        <v>4</v>
      </c>
      <c r="G155" s="107">
        <v>0</v>
      </c>
      <c r="H155" s="108">
        <v>151</v>
      </c>
      <c r="I155" s="21" t="s">
        <v>130</v>
      </c>
      <c r="J155" s="50">
        <v>226</v>
      </c>
      <c r="K155" s="53">
        <v>226</v>
      </c>
      <c r="L155" s="53">
        <v>226</v>
      </c>
    </row>
    <row r="156" spans="1:12" ht="93.75">
      <c r="A156" s="103">
        <v>5</v>
      </c>
      <c r="B156" s="104">
        <v>2</v>
      </c>
      <c r="C156" s="105">
        <v>2</v>
      </c>
      <c r="D156" s="105">
        <v>4</v>
      </c>
      <c r="E156" s="142">
        <v>18</v>
      </c>
      <c r="F156" s="105">
        <v>4</v>
      </c>
      <c r="G156" s="107">
        <v>0</v>
      </c>
      <c r="H156" s="108">
        <v>151</v>
      </c>
      <c r="I156" s="21" t="s">
        <v>131</v>
      </c>
      <c r="J156" s="50">
        <v>83716</v>
      </c>
      <c r="K156" s="53">
        <v>83716</v>
      </c>
      <c r="L156" s="53">
        <v>83716</v>
      </c>
    </row>
    <row r="157" spans="1:12" ht="56.25" customHeight="1">
      <c r="A157" s="156">
        <v>5</v>
      </c>
      <c r="B157" s="157">
        <v>2</v>
      </c>
      <c r="C157" s="158">
        <v>2</v>
      </c>
      <c r="D157" s="158">
        <v>4</v>
      </c>
      <c r="E157" s="142">
        <v>25</v>
      </c>
      <c r="F157" s="159">
        <v>4</v>
      </c>
      <c r="G157" s="160">
        <v>0</v>
      </c>
      <c r="H157" s="148">
        <v>151</v>
      </c>
      <c r="I157" s="45" t="s">
        <v>132</v>
      </c>
      <c r="J157" s="51">
        <v>31.1</v>
      </c>
      <c r="K157" s="64">
        <v>31.1</v>
      </c>
      <c r="L157" s="64">
        <v>31.1</v>
      </c>
    </row>
    <row r="158" spans="1:12" ht="18.75">
      <c r="A158" s="103">
        <v>0</v>
      </c>
      <c r="B158" s="104">
        <v>2</v>
      </c>
      <c r="C158" s="105">
        <v>7</v>
      </c>
      <c r="D158" s="105">
        <v>0</v>
      </c>
      <c r="E158" s="142">
        <v>0</v>
      </c>
      <c r="F158" s="105">
        <v>0</v>
      </c>
      <c r="G158" s="107">
        <v>0</v>
      </c>
      <c r="H158" s="108">
        <v>180</v>
      </c>
      <c r="I158" s="22" t="s">
        <v>93</v>
      </c>
      <c r="J158" s="65">
        <f>J159</f>
        <v>70094.643</v>
      </c>
      <c r="K158" s="57">
        <f>K159</f>
        <v>0</v>
      </c>
      <c r="L158" s="57">
        <f>L159</f>
        <v>0</v>
      </c>
    </row>
    <row r="159" spans="1:12" ht="38.25" thickBot="1">
      <c r="A159" s="103">
        <v>0</v>
      </c>
      <c r="B159" s="104">
        <v>2</v>
      </c>
      <c r="C159" s="105">
        <v>7</v>
      </c>
      <c r="D159" s="105">
        <v>4</v>
      </c>
      <c r="E159" s="142">
        <v>0</v>
      </c>
      <c r="F159" s="105">
        <v>4</v>
      </c>
      <c r="G159" s="107">
        <v>0</v>
      </c>
      <c r="H159" s="108">
        <v>180</v>
      </c>
      <c r="I159" s="21" t="s">
        <v>94</v>
      </c>
      <c r="J159" s="88">
        <v>70094.643</v>
      </c>
      <c r="K159" s="53">
        <v>0</v>
      </c>
      <c r="L159" s="53">
        <v>0</v>
      </c>
    </row>
    <row r="160" spans="1:12" s="1" customFormat="1" ht="24.75" customHeight="1" thickBot="1">
      <c r="A160" s="161" t="s">
        <v>65</v>
      </c>
      <c r="B160" s="198"/>
      <c r="C160" s="198"/>
      <c r="D160" s="198"/>
      <c r="E160" s="198"/>
      <c r="F160" s="198"/>
      <c r="G160" s="198"/>
      <c r="H160" s="198"/>
      <c r="I160" s="199"/>
      <c r="J160" s="92">
        <f>J14+J76</f>
        <v>1772972.0499999998</v>
      </c>
      <c r="K160" s="92">
        <f>K14+K76</f>
        <v>1815897.0000000002</v>
      </c>
      <c r="L160" s="92">
        <f>L14+L76</f>
        <v>1881262</v>
      </c>
    </row>
    <row r="161" spans="1:12" ht="18">
      <c r="A161" s="34"/>
      <c r="B161" s="34"/>
      <c r="C161" s="34"/>
      <c r="D161" s="34"/>
      <c r="E161" s="34"/>
      <c r="F161" s="34"/>
      <c r="G161" s="34"/>
      <c r="H161" s="34"/>
      <c r="I161" s="34"/>
      <c r="J161" s="81"/>
      <c r="K161" s="81"/>
      <c r="L161" s="81"/>
    </row>
    <row r="162" spans="1:12" ht="18.75">
      <c r="A162" s="194" t="s">
        <v>73</v>
      </c>
      <c r="B162" s="197"/>
      <c r="C162" s="197"/>
      <c r="D162" s="197"/>
      <c r="E162" s="197"/>
      <c r="F162" s="197"/>
      <c r="G162" s="197"/>
      <c r="H162" s="197"/>
      <c r="I162" s="162"/>
      <c r="J162" s="82">
        <f>J14+J158</f>
        <v>778750.9500000001</v>
      </c>
      <c r="K162" s="82">
        <f>K14+K158</f>
        <v>683246.1200000001</v>
      </c>
      <c r="L162" s="82">
        <f>L14+L158</f>
        <v>714902.7900000002</v>
      </c>
    </row>
    <row r="163" spans="1:12" ht="18.75">
      <c r="A163" s="194" t="s">
        <v>101</v>
      </c>
      <c r="B163" s="195"/>
      <c r="C163" s="195"/>
      <c r="D163" s="195"/>
      <c r="E163" s="195"/>
      <c r="F163" s="195"/>
      <c r="G163" s="195"/>
      <c r="H163" s="195"/>
      <c r="I163" s="196"/>
      <c r="J163" s="82">
        <f>J86</f>
        <v>9213.2</v>
      </c>
      <c r="K163" s="82">
        <f>K86</f>
        <v>9213.2</v>
      </c>
      <c r="L163" s="82">
        <f>L86</f>
        <v>9213.2</v>
      </c>
    </row>
    <row r="164" spans="1:12" ht="18.75">
      <c r="A164" s="163" t="s">
        <v>74</v>
      </c>
      <c r="B164" s="164"/>
      <c r="C164" s="164"/>
      <c r="D164" s="164"/>
      <c r="E164" s="164"/>
      <c r="F164" s="164"/>
      <c r="G164" s="164"/>
      <c r="H164" s="164"/>
      <c r="I164" s="165"/>
      <c r="J164" s="83">
        <f>J90</f>
        <v>453670.09999999986</v>
      </c>
      <c r="K164" s="83">
        <f>K90</f>
        <v>472182.89999999997</v>
      </c>
      <c r="L164" s="83">
        <f>L90</f>
        <v>482523.09999999986</v>
      </c>
    </row>
    <row r="165" spans="1:12" ht="18.75">
      <c r="A165" s="194" t="s">
        <v>75</v>
      </c>
      <c r="B165" s="195"/>
      <c r="C165" s="195"/>
      <c r="D165" s="195"/>
      <c r="E165" s="195"/>
      <c r="F165" s="195"/>
      <c r="G165" s="195"/>
      <c r="H165" s="195"/>
      <c r="I165" s="196"/>
      <c r="J165" s="82">
        <f>J80</f>
        <v>5423.7</v>
      </c>
      <c r="K165" s="82">
        <f>K80</f>
        <v>5423.7</v>
      </c>
      <c r="L165" s="82">
        <f>L80</f>
        <v>5423.7</v>
      </c>
    </row>
    <row r="166" spans="1:12" ht="18.75">
      <c r="A166" s="194" t="s">
        <v>76</v>
      </c>
      <c r="B166" s="195"/>
      <c r="C166" s="195"/>
      <c r="D166" s="195"/>
      <c r="E166" s="195"/>
      <c r="F166" s="195"/>
      <c r="G166" s="195"/>
      <c r="H166" s="195"/>
      <c r="I166" s="196"/>
      <c r="J166" s="82">
        <f>J79-J80+J154</f>
        <v>525914.1</v>
      </c>
      <c r="K166" s="82">
        <f>K79-K80+K154</f>
        <v>645831.0800000001</v>
      </c>
      <c r="L166" s="82">
        <f>L79-L80+L154</f>
        <v>669199.2100000001</v>
      </c>
    </row>
    <row r="167" spans="1:12" ht="18.75">
      <c r="A167" s="35"/>
      <c r="B167" s="35"/>
      <c r="C167" s="35"/>
      <c r="D167" s="35"/>
      <c r="E167" s="35"/>
      <c r="F167" s="35"/>
      <c r="G167" s="35"/>
      <c r="H167" s="35"/>
      <c r="I167" s="35"/>
      <c r="J167" s="84">
        <f>SUM(J162:J166)</f>
        <v>1772972.0499999998</v>
      </c>
      <c r="K167" s="84">
        <f>SUM(K162:K166)</f>
        <v>1815897</v>
      </c>
      <c r="L167" s="84">
        <f>SUM(L162:L166)</f>
        <v>1881262</v>
      </c>
    </row>
    <row r="168" spans="1:12" ht="12.75">
      <c r="A168" s="5"/>
      <c r="B168" s="5"/>
      <c r="C168" s="5"/>
      <c r="D168" s="5"/>
      <c r="E168" s="5"/>
      <c r="F168" s="5"/>
      <c r="G168" s="5"/>
      <c r="H168" s="5"/>
      <c r="I168" s="5"/>
      <c r="J168" s="33"/>
      <c r="K168" s="75"/>
      <c r="L168" s="75"/>
    </row>
    <row r="169" spans="1:12" ht="12.75">
      <c r="A169" s="5"/>
      <c r="B169" s="5"/>
      <c r="C169" s="5"/>
      <c r="D169" s="5"/>
      <c r="E169" s="5"/>
      <c r="F169" s="5"/>
      <c r="G169" s="5"/>
      <c r="H169" s="5"/>
      <c r="I169" s="5"/>
      <c r="J169" s="33"/>
      <c r="K169" s="33"/>
      <c r="L169" s="33"/>
    </row>
    <row r="170" spans="1:1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6"/>
    </row>
    <row r="171" spans="1:12" ht="12.75">
      <c r="A171" s="5"/>
      <c r="B171" s="5"/>
      <c r="C171" s="5"/>
      <c r="D171" s="5"/>
      <c r="E171" s="5"/>
      <c r="F171" s="5"/>
      <c r="G171" s="5"/>
      <c r="H171" s="5"/>
      <c r="I171" s="5"/>
      <c r="J171" s="33"/>
      <c r="K171" s="33"/>
      <c r="L171" s="33"/>
    </row>
    <row r="172" spans="1:1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6"/>
    </row>
    <row r="173" spans="1:1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6"/>
    </row>
    <row r="174" spans="1:12" ht="12.75">
      <c r="A174" s="5"/>
      <c r="B174" s="5"/>
      <c r="C174" s="5"/>
      <c r="D174" s="5"/>
      <c r="E174" s="5"/>
      <c r="F174" s="5"/>
      <c r="G174" s="5"/>
      <c r="H174" s="5"/>
      <c r="I174" s="5"/>
      <c r="J174" s="33"/>
      <c r="K174" s="33"/>
      <c r="L174" s="33"/>
    </row>
    <row r="175" spans="1:1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6"/>
    </row>
    <row r="176" spans="1:1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6"/>
    </row>
    <row r="177" spans="1:1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6"/>
    </row>
    <row r="178" spans="1:1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6"/>
    </row>
    <row r="179" spans="1:1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6"/>
    </row>
    <row r="180" spans="1:1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6"/>
    </row>
    <row r="181" spans="1:1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6"/>
    </row>
    <row r="182" spans="1:1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6"/>
    </row>
    <row r="183" spans="1:1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6"/>
    </row>
    <row r="184" spans="1:1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6"/>
    </row>
    <row r="185" spans="1:1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6"/>
    </row>
    <row r="186" spans="1:1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6"/>
    </row>
    <row r="187" spans="1:1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6"/>
    </row>
    <row r="188" spans="1:1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6"/>
    </row>
    <row r="189" spans="1:1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6"/>
    </row>
    <row r="190" spans="1:1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6"/>
    </row>
    <row r="191" spans="1:1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6"/>
    </row>
    <row r="192" spans="1:1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6"/>
    </row>
    <row r="193" spans="1:1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6"/>
    </row>
    <row r="194" spans="1:1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6"/>
    </row>
    <row r="195" spans="1:1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6"/>
    </row>
    <row r="196" spans="1:1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6"/>
    </row>
    <row r="197" spans="1:1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6"/>
    </row>
    <row r="198" spans="1:1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6"/>
    </row>
    <row r="199" spans="1:1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6"/>
    </row>
    <row r="200" spans="1:1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6"/>
    </row>
    <row r="201" spans="1:1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6"/>
    </row>
    <row r="202" spans="1:1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6"/>
    </row>
    <row r="203" spans="1:1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6"/>
    </row>
    <row r="204" spans="1:1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6"/>
    </row>
    <row r="205" spans="1:1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6"/>
    </row>
    <row r="206" spans="1:1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6"/>
    </row>
    <row r="207" spans="1:1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6"/>
    </row>
    <row r="208" spans="1:1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6"/>
    </row>
    <row r="209" spans="1:1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6"/>
    </row>
    <row r="210" spans="1:1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6"/>
    </row>
    <row r="211" spans="1:1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6"/>
    </row>
    <row r="212" spans="1:1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6"/>
    </row>
    <row r="213" spans="1:1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6"/>
    </row>
    <row r="214" spans="1:1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6"/>
    </row>
    <row r="215" spans="1:1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6"/>
    </row>
    <row r="216" spans="1:1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6"/>
    </row>
    <row r="217" spans="1:1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6"/>
    </row>
    <row r="218" spans="1:1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6"/>
    </row>
    <row r="219" spans="1:1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6"/>
    </row>
    <row r="220" spans="1:1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6"/>
    </row>
    <row r="221" spans="1:1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6"/>
    </row>
    <row r="222" spans="1:1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6"/>
    </row>
    <row r="223" spans="1:1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6"/>
    </row>
    <row r="224" spans="1:1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6"/>
    </row>
    <row r="225" spans="1:1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6"/>
    </row>
    <row r="226" spans="1:1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6"/>
    </row>
    <row r="227" spans="1:1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6"/>
    </row>
    <row r="228" spans="1:1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6"/>
    </row>
    <row r="229" spans="1:1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6"/>
    </row>
    <row r="230" spans="1:1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6"/>
    </row>
    <row r="231" spans="1:1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6"/>
    </row>
    <row r="232" spans="1:1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6"/>
    </row>
    <row r="233" spans="1:1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6"/>
    </row>
    <row r="234" spans="1:1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6"/>
    </row>
    <row r="235" spans="1:1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6"/>
    </row>
    <row r="236" spans="1:1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6"/>
    </row>
    <row r="237" spans="1:1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6"/>
    </row>
    <row r="238" spans="1:1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6"/>
    </row>
    <row r="239" spans="1:1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6"/>
    </row>
    <row r="240" spans="1:1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6"/>
    </row>
    <row r="241" spans="1:1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6"/>
    </row>
    <row r="242" spans="1:1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6"/>
    </row>
    <row r="243" spans="1:1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6"/>
    </row>
    <row r="244" spans="1:1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6"/>
    </row>
    <row r="245" spans="1:1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6"/>
    </row>
    <row r="246" spans="1:1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6"/>
    </row>
    <row r="247" spans="1:1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6"/>
    </row>
    <row r="248" spans="1:1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6"/>
    </row>
    <row r="249" spans="1:1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6"/>
    </row>
    <row r="250" spans="1:1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6"/>
    </row>
    <row r="251" spans="1:1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6"/>
    </row>
    <row r="252" spans="1:1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6"/>
    </row>
    <row r="253" spans="1:1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6"/>
    </row>
    <row r="254" spans="1:1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6"/>
    </row>
    <row r="255" spans="1:1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6"/>
    </row>
    <row r="256" spans="1:1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6"/>
    </row>
    <row r="257" spans="1:1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6"/>
    </row>
    <row r="258" spans="1:1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6"/>
    </row>
    <row r="259" spans="1:1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6"/>
    </row>
    <row r="260" spans="1:1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6"/>
    </row>
    <row r="261" spans="1:12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6"/>
    </row>
    <row r="262" spans="1:12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6"/>
    </row>
    <row r="263" spans="1:12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6"/>
    </row>
    <row r="264" spans="1:12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6"/>
    </row>
    <row r="265" spans="1:12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6"/>
    </row>
    <row r="266" spans="1:1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6"/>
    </row>
    <row r="267" spans="1:1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6"/>
    </row>
    <row r="268" spans="1:1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6"/>
    </row>
    <row r="269" spans="1:1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6"/>
    </row>
    <row r="270" spans="1:1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6"/>
    </row>
    <row r="271" spans="1:1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6"/>
    </row>
    <row r="272" spans="1:1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6"/>
    </row>
    <row r="273" spans="1:1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6"/>
    </row>
    <row r="274" spans="1:1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6"/>
    </row>
    <row r="275" spans="1:1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6"/>
    </row>
    <row r="276" spans="1:1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6"/>
    </row>
    <row r="277" spans="1:1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6"/>
    </row>
    <row r="278" spans="1:1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6"/>
    </row>
    <row r="279" spans="1:1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6"/>
    </row>
    <row r="280" spans="1:1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6"/>
    </row>
    <row r="281" spans="1:1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6"/>
    </row>
    <row r="282" spans="1:1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6"/>
    </row>
    <row r="283" spans="1:1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6"/>
    </row>
    <row r="284" spans="1:1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6"/>
    </row>
    <row r="285" spans="1:1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6"/>
    </row>
    <row r="286" spans="1:1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6"/>
    </row>
    <row r="287" spans="1:1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6"/>
    </row>
    <row r="288" spans="1:1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6"/>
    </row>
    <row r="289" spans="1:1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6"/>
    </row>
    <row r="290" spans="1:1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6"/>
    </row>
    <row r="291" spans="1:1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6"/>
    </row>
    <row r="292" spans="1:1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6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6"/>
    </row>
    <row r="294" spans="1:1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6"/>
    </row>
    <row r="295" spans="1:1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6"/>
    </row>
    <row r="296" spans="1:1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6"/>
    </row>
    <row r="297" spans="1:1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6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6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6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6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6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</row>
    <row r="913" spans="1:1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6"/>
    </row>
    <row r="914" spans="1:1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6"/>
    </row>
    <row r="915" spans="1:1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6"/>
    </row>
    <row r="916" spans="1:1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6"/>
    </row>
    <row r="917" spans="1:1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6"/>
    </row>
    <row r="918" spans="1:1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6"/>
    </row>
    <row r="919" spans="1:1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6"/>
    </row>
    <row r="920" spans="1:1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6"/>
    </row>
    <row r="921" spans="1:1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6"/>
    </row>
    <row r="922" spans="1:1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6"/>
    </row>
    <row r="923" spans="1:1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6"/>
    </row>
    <row r="924" spans="1:1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6"/>
    </row>
    <row r="925" spans="1:1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6"/>
    </row>
    <row r="926" spans="1:1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6"/>
    </row>
    <row r="927" spans="1:12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6"/>
    </row>
    <row r="928" spans="1:12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6"/>
    </row>
    <row r="929" spans="1:12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6"/>
    </row>
    <row r="930" spans="1:12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6"/>
    </row>
    <row r="931" spans="1:12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6"/>
    </row>
    <row r="932" spans="1:12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6"/>
    </row>
    <row r="933" spans="1:12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6"/>
    </row>
    <row r="934" spans="1:12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6"/>
    </row>
    <row r="935" spans="1:12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6"/>
    </row>
    <row r="936" spans="1:12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6"/>
    </row>
    <row r="937" spans="1:12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6"/>
    </row>
    <row r="938" spans="1:12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6"/>
    </row>
    <row r="939" spans="1:12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6"/>
    </row>
    <row r="940" spans="1:12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6"/>
    </row>
  </sheetData>
  <mergeCells count="65">
    <mergeCell ref="I99:I100"/>
    <mergeCell ref="I152:I153"/>
    <mergeCell ref="I134:I135"/>
    <mergeCell ref="I119:I124"/>
    <mergeCell ref="I132:I133"/>
    <mergeCell ref="J77:J78"/>
    <mergeCell ref="I103:I104"/>
    <mergeCell ref="I149:I150"/>
    <mergeCell ref="I125:I127"/>
    <mergeCell ref="I129:I131"/>
    <mergeCell ref="I112:I118"/>
    <mergeCell ref="I107:I109"/>
    <mergeCell ref="I105:I106"/>
    <mergeCell ref="I110:I111"/>
    <mergeCell ref="I77:I78"/>
    <mergeCell ref="L63:L64"/>
    <mergeCell ref="L71:L72"/>
    <mergeCell ref="J71:J72"/>
    <mergeCell ref="K71:K72"/>
    <mergeCell ref="K63:K64"/>
    <mergeCell ref="J63:J64"/>
    <mergeCell ref="L77:L78"/>
    <mergeCell ref="A160:I160"/>
    <mergeCell ref="C71:C72"/>
    <mergeCell ref="D71:D72"/>
    <mergeCell ref="B77:B78"/>
    <mergeCell ref="C77:C78"/>
    <mergeCell ref="E77:E78"/>
    <mergeCell ref="F77:F78"/>
    <mergeCell ref="D77:D78"/>
    <mergeCell ref="K77:K78"/>
    <mergeCell ref="A63:A64"/>
    <mergeCell ref="E63:E64"/>
    <mergeCell ref="A166:I166"/>
    <mergeCell ref="A162:I162"/>
    <mergeCell ref="A163:I163"/>
    <mergeCell ref="A164:I164"/>
    <mergeCell ref="A165:I165"/>
    <mergeCell ref="I63:I64"/>
    <mergeCell ref="I71:I72"/>
    <mergeCell ref="G77:G78"/>
    <mergeCell ref="A77:A78"/>
    <mergeCell ref="H77:H78"/>
    <mergeCell ref="G71:G72"/>
    <mergeCell ref="B71:B72"/>
    <mergeCell ref="A71:A72"/>
    <mergeCell ref="E71:E72"/>
    <mergeCell ref="F71:F72"/>
    <mergeCell ref="H63:H64"/>
    <mergeCell ref="H71:H72"/>
    <mergeCell ref="B63:B64"/>
    <mergeCell ref="F63:F64"/>
    <mergeCell ref="G63:G64"/>
    <mergeCell ref="C63:C64"/>
    <mergeCell ref="D63:D64"/>
    <mergeCell ref="I3:L3"/>
    <mergeCell ref="I2:L2"/>
    <mergeCell ref="J11:J12"/>
    <mergeCell ref="I4:L4"/>
    <mergeCell ref="B8:L8"/>
    <mergeCell ref="A11:H11"/>
    <mergeCell ref="I5:L5"/>
    <mergeCell ref="L11:L12"/>
    <mergeCell ref="I11:I12"/>
    <mergeCell ref="K11:K12"/>
  </mergeCells>
  <printOptions/>
  <pageMargins left="0.3937007874015748" right="0.3937007874015748" top="0.3937007874015748" bottom="0.5905511811023623" header="0.5118110236220472" footer="0.5118110236220472"/>
  <pageSetup fitToHeight="47" fitToWidth="1" horizontalDpi="600" verticalDpi="600" orientation="portrait" scale="53" r:id="rId3"/>
  <headerFooter alignWithMargins="0">
    <oddFooter>&amp;R&amp;P</oddFooter>
  </headerFooter>
  <rowBreaks count="1" manualBreakCount="1">
    <brk id="89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malisheva</cp:lastModifiedBy>
  <cp:lastPrinted>2010-12-20T02:07:19Z</cp:lastPrinted>
  <dcterms:created xsi:type="dcterms:W3CDTF">1996-10-08T23:32:33Z</dcterms:created>
  <dcterms:modified xsi:type="dcterms:W3CDTF">2010-12-20T02:07:22Z</dcterms:modified>
  <cp:category/>
  <cp:version/>
  <cp:contentType/>
  <cp:contentStatus/>
</cp:coreProperties>
</file>