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2.2022" sheetId="1" r:id="rId1"/>
  </sheets>
  <definedNames>
    <definedName name="_xlnm.Print_Titles" localSheetId="0">'исполнение на 01.02.2022'!$6:$7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<sst xmlns="http://schemas.openxmlformats.org/spreadsheetml/2006/main" count="137" uniqueCount="96">
  <si>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</si>
  <si>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</si>
  <si>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</si>
  <si>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</si>
  <si>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</si>
  <si>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</si>
  <si>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</si>
  <si>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</si>
  <si>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</si>
  <si>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</si>
  <si>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</si>
  <si>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</si>
  <si>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</si>
  <si>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</si>
  <si>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</si>
  <si>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</si>
  <si>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</si>
  <si>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</si>
  <si>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</si>
  <si>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</si>
  <si>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</si>
  <si>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</si>
  <si>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</si>
  <si>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</si>
  <si>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</si>
  <si>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</si>
  <si>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</si>
  <si>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</si>
  <si>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</si>
  <si>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</si>
  <si>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</si>
  <si>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</si>
  <si>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</si>
  <si>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</si>
  <si>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</si>
  <si>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</si>
  <si>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</si>
  <si>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</si>
  <si>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</si>
  <si>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</si>
  <si>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</si>
  <si>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</si>
  <si>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</si>
  <si>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</si>
  <si>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</si>
  <si>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</si>
  <si>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</si>
  <si>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</si>
  <si>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</si>
  <si>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</si>
  <si>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</si>
  <si>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</si>
  <si>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</si>
  <si>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</si>
  <si>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</si>
  <si>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</si>
  <si>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</si>
  <si>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</si>
  <si>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</si>
  <si>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</si>
  <si>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</si>
  <si>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</si>
  <si>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</si>
  <si>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</si>
  <si>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</si>
  <si>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</si>
  <si>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</si>
  <si>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</si>
  <si>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</si>
  <si>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</si>
  <si>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</si>
  <si>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</si>
  <si>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</si>
  <si>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</si>
  <si>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</si>
  <si>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</si>
  <si>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</si>
  <si>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</si>
  <si>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</si>
  <si>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</si>
  <si>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</si>
  <si>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</si>
  <si>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</si>
  <si>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</si>
  <si>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</si>
  <si>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</si>
  <si>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</si>
  <si>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</si>
  <si>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</si>
  <si>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</si>
  <si>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</si>
  <si>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 февраля 2022 года</t>
  </si>
  <si>
    <t>План с учетом изменений на 01.02.2022 года</t>
  </si>
  <si>
    <t>Исполнено на 01.02.2022 года</t>
  </si>
  <si>
    <t>ОБСЛУЖИВАНИЕ ГОСУДАРСТВЕННОГО       (МУНИЦИПАЛЬНОГО) ВНУТРЕННЕГО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</si>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</sst>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76">
      <selection activeCell="T97" sqref="T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92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93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2763621952.2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140812806.9</v>
      </c>
      <c r="U8" s="45">
        <f>ROUND(T8/F8*100,2)</f>
        <v>5.1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754307200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45628102.25000001</v>
      </c>
      <c r="U9" s="45">
        <f>ROUND(T9/F9*100,2)</f>
        <v>6.05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525662300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29425923.39</v>
      </c>
      <c r="U10" s="41">
        <f>ROUND(T10/F10*100,2)</f>
        <v>5.6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135188500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9649783.21</v>
      </c>
      <c r="U11" s="41">
        <f aca="true" t="shared" si="2" ref="U11:U30">ROUND(T11/F11*100,2)</f>
        <v>7.14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390473800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19776140.18</v>
      </c>
      <c r="U12" s="41">
        <f t="shared" si="2"/>
        <v>5.06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52627900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4929331.74</v>
      </c>
      <c r="U13" s="41">
        <f t="shared" si="2"/>
        <v>9.37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74993500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3097230.61</v>
      </c>
      <c r="U14" s="41">
        <f t="shared" si="2"/>
        <v>4.13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35318800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1763371.44</v>
      </c>
      <c r="U15" s="41">
        <f t="shared" si="2"/>
        <v>4.99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448856.74</v>
      </c>
      <c r="U16" s="41">
        <f t="shared" si="2"/>
        <v>3.72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23244800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1314514.7</v>
      </c>
      <c r="U17" s="41">
        <f t="shared" si="2"/>
        <v>5.66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8652000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681764.78</v>
      </c>
      <c r="U18" s="41">
        <f t="shared" si="2"/>
        <v>7.88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27533800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3176527.6</v>
      </c>
      <c r="U20" s="41">
        <f t="shared" si="2"/>
        <v>11.54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10467100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3802.53</v>
      </c>
      <c r="U21" s="41">
        <f t="shared" si="2"/>
        <v>0.04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807300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753441.53</v>
      </c>
      <c r="U22" s="41">
        <f t="shared" si="2"/>
        <v>93.33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12096100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1467980</v>
      </c>
      <c r="U23" s="41">
        <f t="shared" si="2"/>
        <v>12.14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6148400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59674.2</v>
      </c>
      <c r="U24" s="41">
        <f t="shared" si="2"/>
        <v>0.97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269054.43</v>
      </c>
      <c r="U25" s="41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2009314752.2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95184704.64999999</v>
      </c>
      <c r="U26" s="45">
        <f t="shared" si="2"/>
        <v>4.74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2009314752.2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98215708.33</v>
      </c>
      <c r="U27" s="41">
        <f t="shared" si="2"/>
        <v>4.89</v>
      </c>
      <c r="V27" s="9"/>
      <c r="W27" s="9"/>
      <c r="X27" s="9"/>
    </row>
    <row r="28" spans="1:24" ht="24" customHeight="1" hidden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s">
        <v>84</v>
      </c>
      <c r="V28" s="9"/>
      <c r="W28" s="9"/>
      <c r="X28" s="9"/>
    </row>
    <row r="29" spans="1:24" ht="35.2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54" customHeight="1" hidden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-3031003.68</v>
      </c>
      <c r="U31" s="41" t="s">
        <v>84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2837821681.86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99592053.39999999</v>
      </c>
      <c r="U34" s="47">
        <f aca="true" t="shared" si="5" ref="U34:U43">ROUND(T34/F34*100,2)</f>
        <v>3.51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204505800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2717668.02</v>
      </c>
      <c r="U35" s="47">
        <f t="shared" si="5"/>
        <v>1.33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2962200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51906.48</v>
      </c>
      <c r="U36" s="30">
        <f t="shared" si="5"/>
        <v>1.75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2552700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38658.34</v>
      </c>
      <c r="U37" s="30">
        <f t="shared" si="5"/>
        <v>1.51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82405700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1118593.01</v>
      </c>
      <c r="U38" s="30">
        <f t="shared" si="5"/>
        <v>1.36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21198000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405116.22</v>
      </c>
      <c r="U40" s="30">
        <f t="shared" si="5"/>
        <v>1.91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84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94340200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1103393.97</v>
      </c>
      <c r="U44" s="30">
        <f aca="true" t="shared" si="7" ref="U44:U79">ROUND(T44/F44*100,2)</f>
        <v>1.17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19140500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322624.07</v>
      </c>
      <c r="U45" s="47">
        <f t="shared" si="7"/>
        <v>1.69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0</v>
      </c>
      <c r="U46" s="30">
        <f t="shared" si="7"/>
        <v>0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18435000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322624.07</v>
      </c>
      <c r="U47" s="30">
        <f t="shared" si="7"/>
        <v>1.75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268872100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2064081.26</v>
      </c>
      <c r="U49" s="47">
        <f t="shared" si="7"/>
        <v>0.77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9916000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112449.85</v>
      </c>
      <c r="U50" s="30">
        <f t="shared" si="7"/>
        <v>1.13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86174400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0</v>
      </c>
      <c r="U51" s="30">
        <f t="shared" si="7"/>
        <v>0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158751100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1745055.01</v>
      </c>
      <c r="U52" s="30">
        <f t="shared" si="7"/>
        <v>1.1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14030600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206576.4</v>
      </c>
      <c r="U53" s="30">
        <f t="shared" si="7"/>
        <v>1.47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289681247.46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5861839.01</v>
      </c>
      <c r="U54" s="47">
        <f t="shared" si="7"/>
        <v>2.02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55975238.7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492.8</v>
      </c>
      <c r="U55" s="30">
        <f t="shared" si="7"/>
        <v>0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3418700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0</v>
      </c>
      <c r="U56" s="30">
        <f t="shared" si="7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179901708.76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2874240.74</v>
      </c>
      <c r="U57" s="30">
        <f t="shared" si="7"/>
        <v>1.6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50385600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2987105.47</v>
      </c>
      <c r="U58" s="30">
        <f t="shared" si="7"/>
        <v>5.93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8836500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320887.81</v>
      </c>
      <c r="U59" s="47">
        <f t="shared" si="7"/>
        <v>3.63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8836500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320887.81</v>
      </c>
      <c r="U60" s="30">
        <f t="shared" si="7"/>
        <v>3.63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1499833909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65902080.41</v>
      </c>
      <c r="U61" s="47">
        <f t="shared" si="7"/>
        <v>4.39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659639200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31711000</v>
      </c>
      <c r="U62" s="30">
        <f t="shared" si="7"/>
        <v>4.81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549163600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27090750</v>
      </c>
      <c r="U63" s="30">
        <f t="shared" si="7"/>
        <v>4.93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171872709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5930210</v>
      </c>
      <c r="U64" s="30">
        <f t="shared" si="7"/>
        <v>3.45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30632200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388348.9</v>
      </c>
      <c r="U65" s="30">
        <f t="shared" si="7"/>
        <v>1.27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88526200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781771.51</v>
      </c>
      <c r="U66" s="30">
        <f t="shared" si="7"/>
        <v>0.88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221327900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8984799.83</v>
      </c>
      <c r="U67" s="47">
        <f t="shared" si="7"/>
        <v>4.06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152001000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7719577.08</v>
      </c>
      <c r="U68" s="30">
        <f t="shared" si="7"/>
        <v>5.08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69326900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1265222.75</v>
      </c>
      <c r="U69" s="30">
        <f t="shared" si="7"/>
        <v>1.83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54968625.4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450488.38</v>
      </c>
      <c r="U70" s="47">
        <f t="shared" si="7"/>
        <v>0.82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434515.2</v>
      </c>
      <c r="U71" s="30">
        <f t="shared" si="7"/>
        <v>7.18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43410025.4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>
        <f t="shared" si="7"/>
        <v>0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0</v>
      </c>
      <c r="U74" s="30">
        <f t="shared" si="7"/>
        <v>0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1012500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15973.18</v>
      </c>
      <c r="U75" s="30">
        <f t="shared" si="7"/>
        <v>1.58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267862300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12967584.61</v>
      </c>
      <c r="U76" s="47">
        <f t="shared" si="7"/>
        <v>4.84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202277800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8972578.52</v>
      </c>
      <c r="U77" s="30">
        <f t="shared" si="7"/>
        <v>4.44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57749600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3896157.83</v>
      </c>
      <c r="U78" s="30">
        <f t="shared" si="7"/>
        <v>6.75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7834900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98848.26</v>
      </c>
      <c r="U79" s="30">
        <f t="shared" si="7"/>
        <v>1.26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94</v>
      </c>
      <c r="B80" s="5"/>
      <c r="C80" s="5"/>
      <c r="D80" s="5"/>
      <c r="E80" s="5"/>
      <c r="F80" s="32">
        <f>F81</f>
        <v>2792800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7" t="s">
        <v>84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95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84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-74199729.66000032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41220753.500000015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74199729.66000032</v>
      </c>
      <c r="G83" s="33">
        <f aca="true" t="shared" si="13" ref="G83:T83">SUM(G84,G87,G92,G90)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-41220753.50000003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35000000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35000000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5">
        <f>F88-F89</f>
        <v>38799581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5">
        <v>38799581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5">
        <f>F91</f>
        <v>0</v>
      </c>
      <c r="G90" s="35">
        <f aca="true" t="shared" si="14" ref="G90:S90">G91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>SUM(T91)</f>
        <v>111810687.22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111810687.22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400148.66000032425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-153031440.72000003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-2837421533.2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-281410858.16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5">
        <v>-2837421533.2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-281410858.16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2837821681.86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128379417.44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5">
        <v>2837821681.86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128379417.44</v>
      </c>
      <c r="U96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2022-02-16T10:25:54Z</dcterms:modified>
  <cp:category/>
  <cp:version/>
  <cp:contentType/>
  <cp:contentStatus/>
</cp:coreProperties>
</file>