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  <sheet name="Лист2" sheetId="2" r:id="rId2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<sst xmlns="http://schemas.openxmlformats.org/spreadsheetml/2006/main" count="101" uniqueCount="71">
  <si>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</si>
  <si>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</si>
  <si>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</si>
  <si>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</si>
  <si>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</si>
  <si>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</si>
  <si>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II. Направление расходования средств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</si>
  <si>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</si>
  <si>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</si>
  <si>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</si>
  <si>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Код раздела, подраздела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</si>
  <si>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</si>
  <si>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</si>
  <si>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</si>
  <si>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</si>
  <si>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</si>
  <si>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Раздел, подраз-дел</t>
  </si>
  <si>
    <t>2012 год</t>
  </si>
  <si>
    <r>
      <t xml:space="preserve">Объем инвестиций на </t>
    </r>
    <r>
      <rPr>
        <b/>
        <sz val="16"/>
        <rFont val="Times New Roman"/>
        <family val="1"/>
      </rPr>
      <t>2012 год</t>
    </r>
  </si>
  <si>
    <t>500</t>
  </si>
  <si>
    <t>Наименование объектов согласно титульному списку капитального ремонта</t>
  </si>
  <si>
    <t>0700</t>
  </si>
  <si>
    <t>Образование</t>
  </si>
  <si>
    <r>
      <t xml:space="preserve">Объем инвестиций на </t>
    </r>
    <r>
      <rPr>
        <b/>
        <sz val="16"/>
        <rFont val="Times New Roman"/>
        <family val="1"/>
      </rPr>
      <t>2013 год</t>
    </r>
  </si>
  <si>
    <t>Приложение № 9</t>
  </si>
  <si>
    <t>1.</t>
  </si>
  <si>
    <t>к решению Совета депутатов ЗАТО</t>
  </si>
  <si>
    <t>2.</t>
  </si>
  <si>
    <t>Жилищно-коммунальное хозяйство</t>
  </si>
  <si>
    <t>0500</t>
  </si>
  <si>
    <t>2013 год</t>
  </si>
  <si>
    <t>Капитальный ремонт объектов жилищного хозяйства</t>
  </si>
  <si>
    <t>0501</t>
  </si>
  <si>
    <t>Жилищное хозяйство</t>
  </si>
  <si>
    <t xml:space="preserve">ФИНАНСИРОВАНИЕ КАПИТАЛЬНОГО РЕМОНТА НА 2012 ГОД И НА ПЛАНОВЫЙ ПЕРИОД 2013 и 2014 ГОДОВ </t>
  </si>
  <si>
    <r>
      <t xml:space="preserve">Объем инвестиций на </t>
    </r>
    <r>
      <rPr>
        <b/>
        <sz val="16"/>
        <rFont val="Times New Roman"/>
        <family val="1"/>
      </rPr>
      <t>2014 год</t>
    </r>
  </si>
  <si>
    <t>0701</t>
  </si>
  <si>
    <t>7954811</t>
  </si>
  <si>
    <t>7954812</t>
  </si>
  <si>
    <t>7954813</t>
  </si>
  <si>
    <t xml:space="preserve">  Капитальный ремонт балконных плит в многоквартирных домах</t>
  </si>
  <si>
    <t xml:space="preserve">  Капитальный ремонт мягких кровель в многоквартирных домах</t>
  </si>
  <si>
    <t xml:space="preserve">  Капитальный ремонт шиферных кровель в многоквартирных домах</t>
  </si>
  <si>
    <t xml:space="preserve">   Капитальный ремонт фасадов в многоквартирных домах</t>
  </si>
  <si>
    <t xml:space="preserve">   Капитальный ремонт крылец и отмосток в многоквартирных домах</t>
  </si>
  <si>
    <t xml:space="preserve">  Капитальный ремонт внутренних систем водоснабжения, отопления и канализации в многоквартирных домах</t>
  </si>
  <si>
    <t xml:space="preserve">  Капитальный ремонт жилого дома по ул.Калинина 17</t>
  </si>
  <si>
    <t>3.</t>
  </si>
  <si>
    <t>4.</t>
  </si>
  <si>
    <t>5.</t>
  </si>
  <si>
    <t>6.</t>
  </si>
  <si>
    <t>7.</t>
  </si>
  <si>
    <t>8.</t>
  </si>
  <si>
    <t xml:space="preserve">  Капитальный ремонт электроосвещения и электрооборудования в муниципальном общежитии по ул.Гагарина, 20</t>
  </si>
  <si>
    <t xml:space="preserve">   Капитальный ремонт внутридомовых систем водоснабжения и отопления в муниципальном общежитии по ул. Мира 21</t>
  </si>
  <si>
    <r>
      <t xml:space="preserve">  </t>
    </r>
    <r>
      <rPr>
        <sz val="14"/>
        <rFont val="Arial Cyr"/>
        <family val="0"/>
      </rPr>
      <t>Капитальный ремонт входных дверей в муниципальном общежежитии по ул. Мира 21</t>
    </r>
  </si>
  <si>
    <r>
      <t xml:space="preserve">   </t>
    </r>
    <r>
      <rPr>
        <sz val="14"/>
        <rFont val="Arial Cyr"/>
        <family val="0"/>
      </rPr>
      <t>Капитальный ремонт систем пожарной сигнализации и дымоудаления жилых домов повышенной этажности (софинансирование доли муниципальной собственности)</t>
    </r>
  </si>
  <si>
    <t>9.</t>
  </si>
  <si>
    <t>10.</t>
  </si>
  <si>
    <t>11.</t>
  </si>
  <si>
    <t>12.</t>
  </si>
  <si>
    <t>13.</t>
  </si>
  <si>
    <r>
      <t xml:space="preserve">  </t>
    </r>
    <r>
      <rPr>
        <sz val="14"/>
        <rFont val="Arial Cyr"/>
        <family val="0"/>
      </rPr>
      <t>Капитальный ремонт кровли МДОУ д/с № 32</t>
    </r>
  </si>
  <si>
    <t xml:space="preserve">  Капитальный ремонт проступей и ограждений наружных  железобетонных  лестниц МДОУ д/с № 18</t>
  </si>
  <si>
    <t xml:space="preserve">  Капитальный ремонт проступей и ограждений наружных  железобетонных  лестниц МДОУ д/с № 32</t>
  </si>
  <si>
    <t>2014 год</t>
  </si>
  <si>
    <t>Капитальный ремонт объектов дошкольного образования</t>
  </si>
  <si>
    <t>Дошкольное образование</t>
  </si>
  <si>
    <r>
      <t xml:space="preserve">   </t>
    </r>
    <r>
      <rPr>
        <sz val="14"/>
        <rFont val="Arial Cyr"/>
        <family val="0"/>
      </rPr>
      <t>Капитальный ремонт центрального входа в специальном доме для одиноких  престарелых по ул. Мира, 21а</t>
    </r>
  </si>
  <si>
    <r>
      <t xml:space="preserve">   </t>
    </r>
    <r>
      <rPr>
        <sz val="14"/>
        <rFont val="Arial Cyr"/>
        <family val="0"/>
      </rPr>
      <t>Капитальный ремонт внутридомовых систем водоснабжения и отопления в специальном доме для одиноких престарелых по ул. Мира 21А</t>
    </r>
  </si>
  <si>
    <t>от 15.12.2011г. № 20-138р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</si>
</sst>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</numFmts>
  <fonts count="13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175" fontId="0" fillId="0" borderId="0" xfId="0" applyNumberForma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center" textRotation="90" wrapText="1"/>
    </xf>
    <xf numFmtId="178" fontId="6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8" fontId="7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180" fontId="7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75" fontId="6" fillId="0" borderId="1" xfId="0" applyNumberFormat="1" applyFont="1" applyFill="1" applyBorder="1" applyAlignment="1">
      <alignment horizontal="center" vertical="center"/>
    </xf>
    <xf numFmtId="175" fontId="7" fillId="0" borderId="1" xfId="0" applyNumberFormat="1" applyFont="1" applyBorder="1" applyAlignment="1">
      <alignment horizontal="center" vertical="center"/>
    </xf>
    <xf numFmtId="175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11" fillId="2" borderId="1" xfId="18" applyFont="1" applyFill="1" applyBorder="1" applyAlignment="1">
      <alignment vertical="top" wrapText="1"/>
      <protection/>
    </xf>
    <xf numFmtId="4" fontId="7" fillId="0" borderId="1" xfId="0" applyNumberFormat="1" applyFont="1" applyBorder="1" applyAlignment="1">
      <alignment horizontal="center" vertical="center"/>
    </xf>
    <xf numFmtId="0" fontId="12" fillId="2" borderId="1" xfId="18" applyFont="1" applyFill="1" applyBorder="1" applyAlignment="1">
      <alignment vertical="top" wrapText="1"/>
      <protection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178" fontId="7" fillId="0" borderId="1" xfId="0" applyNumberFormat="1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7" xfId="0" applyFont="1" applyBorder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="75" zoomScaleNormal="75" zoomScaleSheetLayoutView="75" workbookViewId="0" topLeftCell="G1">
      <selection activeCell="N5" sqref="N5:Q5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3.140625" style="0" customWidth="1"/>
    <col min="4" max="4" width="13.57421875" style="0" customWidth="1"/>
    <col min="5" max="5" width="12.28125" style="0" customWidth="1"/>
    <col min="6" max="6" width="19.7109375" style="0" customWidth="1"/>
    <col min="7" max="7" width="19.28125" style="0" customWidth="1"/>
    <col min="8" max="8" width="18.7109375" style="0" customWidth="1"/>
    <col min="9" max="9" width="16.7109375" style="0" customWidth="1"/>
    <col min="10" max="10" width="17.421875" style="0" customWidth="1"/>
    <col min="11" max="11" width="14.28125" style="0" customWidth="1"/>
    <col min="12" max="12" width="12.00390625" style="0" customWidth="1"/>
    <col min="13" max="13" width="15.140625" style="0" customWidth="1"/>
    <col min="14" max="14" width="16.28125" style="0" customWidth="1"/>
    <col min="15" max="15" width="13.421875" style="0" customWidth="1"/>
    <col min="16" max="16" width="10.7109375" style="0" customWidth="1"/>
    <col min="17" max="17" width="14.8515625" style="0" customWidth="1"/>
  </cols>
  <sheetData>
    <row r="1" spans="14:17" ht="20.25">
      <c r="N1" s="27"/>
      <c r="O1" s="27"/>
      <c r="P1" s="27"/>
      <c r="Q1" s="27"/>
    </row>
    <row r="2" spans="14:17" ht="22.5">
      <c r="N2" s="66" t="s">
        <v>24</v>
      </c>
      <c r="O2" s="66"/>
      <c r="P2" s="66"/>
      <c r="Q2" s="66"/>
    </row>
    <row r="3" spans="14:17" ht="20.25">
      <c r="N3" s="67" t="s">
        <v>26</v>
      </c>
      <c r="O3" s="67"/>
      <c r="P3" s="67"/>
      <c r="Q3" s="67"/>
    </row>
    <row r="4" spans="2:17" ht="20.25">
      <c r="B4" s="32"/>
      <c r="N4" s="67" t="s">
        <v>15</v>
      </c>
      <c r="O4" s="67"/>
      <c r="P4" s="67"/>
      <c r="Q4" s="67"/>
    </row>
    <row r="5" spans="14:17" ht="20.25">
      <c r="N5" s="67" t="s">
        <v>70</v>
      </c>
      <c r="O5" s="67"/>
      <c r="P5" s="67"/>
      <c r="Q5" s="67"/>
    </row>
    <row r="6" spans="1:9" ht="22.5">
      <c r="A6" s="56" t="s">
        <v>34</v>
      </c>
      <c r="B6" s="56"/>
      <c r="C6" s="56"/>
      <c r="D6" s="56"/>
      <c r="E6" s="56"/>
      <c r="F6" s="56"/>
      <c r="G6" s="56"/>
      <c r="H6" s="56"/>
      <c r="I6" s="56"/>
    </row>
    <row r="7" spans="1:9" ht="22.5">
      <c r="A7" s="60"/>
      <c r="B7" s="60"/>
      <c r="C7" s="60"/>
      <c r="D7" s="60"/>
      <c r="E7" s="60"/>
      <c r="F7" s="60"/>
      <c r="G7" s="60"/>
      <c r="H7" s="60"/>
      <c r="I7" s="60"/>
    </row>
    <row r="8" spans="1:9" ht="20.25">
      <c r="A8" s="22"/>
      <c r="B8" s="15" t="s">
        <v>5</v>
      </c>
      <c r="C8" s="22"/>
      <c r="D8" s="22"/>
      <c r="E8" s="22"/>
      <c r="F8" s="22"/>
      <c r="G8" s="22"/>
      <c r="H8" s="22"/>
      <c r="I8" s="22"/>
    </row>
    <row r="9" spans="1:17" ht="20.25">
      <c r="A9" s="22"/>
      <c r="B9" s="22"/>
      <c r="C9" s="22"/>
      <c r="D9" s="22"/>
      <c r="E9" s="22"/>
      <c r="F9" s="22"/>
      <c r="G9" s="22"/>
      <c r="H9" s="23"/>
      <c r="I9" s="23"/>
      <c r="P9" s="65" t="s">
        <v>11</v>
      </c>
      <c r="Q9" s="65"/>
    </row>
    <row r="10" spans="1:17" ht="20.25">
      <c r="A10" s="61" t="s">
        <v>0</v>
      </c>
      <c r="B10" s="61" t="s">
        <v>20</v>
      </c>
      <c r="C10" s="57" t="s">
        <v>1</v>
      </c>
      <c r="D10" s="58"/>
      <c r="E10" s="59"/>
      <c r="F10" s="63" t="s">
        <v>18</v>
      </c>
      <c r="G10" s="57" t="s">
        <v>4</v>
      </c>
      <c r="H10" s="58"/>
      <c r="I10" s="59"/>
      <c r="J10" s="63" t="s">
        <v>23</v>
      </c>
      <c r="K10" s="57" t="s">
        <v>4</v>
      </c>
      <c r="L10" s="58"/>
      <c r="M10" s="59"/>
      <c r="N10" s="63" t="s">
        <v>35</v>
      </c>
      <c r="O10" s="57" t="s">
        <v>4</v>
      </c>
      <c r="P10" s="58"/>
      <c r="Q10" s="59"/>
    </row>
    <row r="11" spans="1:17" ht="133.5">
      <c r="A11" s="62"/>
      <c r="B11" s="62"/>
      <c r="C11" s="10" t="s">
        <v>16</v>
      </c>
      <c r="D11" s="10" t="s">
        <v>2</v>
      </c>
      <c r="E11" s="10" t="s">
        <v>3</v>
      </c>
      <c r="F11" s="64"/>
      <c r="G11" s="16" t="s">
        <v>12</v>
      </c>
      <c r="H11" s="16" t="s">
        <v>13</v>
      </c>
      <c r="I11" s="16" t="s">
        <v>14</v>
      </c>
      <c r="J11" s="64"/>
      <c r="K11" s="16" t="s">
        <v>12</v>
      </c>
      <c r="L11" s="16" t="s">
        <v>13</v>
      </c>
      <c r="M11" s="16" t="s">
        <v>14</v>
      </c>
      <c r="N11" s="64"/>
      <c r="O11" s="16" t="s">
        <v>12</v>
      </c>
      <c r="P11" s="16" t="s">
        <v>13</v>
      </c>
      <c r="Q11" s="16" t="s">
        <v>14</v>
      </c>
    </row>
    <row r="12" spans="1:17" ht="40.5">
      <c r="A12" s="36"/>
      <c r="B12" s="30" t="s">
        <v>31</v>
      </c>
      <c r="C12" s="41"/>
      <c r="D12" s="10"/>
      <c r="E12" s="10"/>
      <c r="F12" s="20">
        <f>G12+H12+I12</f>
        <v>19275.7</v>
      </c>
      <c r="G12" s="45"/>
      <c r="H12" s="47"/>
      <c r="I12" s="20">
        <f>I13+I14+I15+I16+I17+I18+I19+I20+I21+I22+I23+I24+I25</f>
        <v>19275.7</v>
      </c>
      <c r="J12" s="37">
        <f>K12+L12+M12</f>
        <v>32583.91</v>
      </c>
      <c r="K12" s="45"/>
      <c r="L12" s="47"/>
      <c r="M12" s="37">
        <f>M13+M14+M15+M16+M17+M18+M19+M20+M21+M22+M23+M24+M25</f>
        <v>32583.91</v>
      </c>
      <c r="N12" s="20">
        <f>O12+P12+Q12</f>
        <v>31748.6</v>
      </c>
      <c r="O12" s="45"/>
      <c r="P12" s="47"/>
      <c r="Q12" s="20">
        <f>Q13+Q14+Q15+Q16+Q17+Q18+Q19+Q20+Q21+Q22+Q23+Q24+Q25</f>
        <v>31748.6</v>
      </c>
    </row>
    <row r="13" spans="1:17" ht="42.75" customHeight="1">
      <c r="A13" s="26" t="s">
        <v>25</v>
      </c>
      <c r="B13" s="44" t="s">
        <v>41</v>
      </c>
      <c r="C13" s="13" t="s">
        <v>32</v>
      </c>
      <c r="D13" s="10">
        <v>7952101</v>
      </c>
      <c r="E13" s="10">
        <v>500</v>
      </c>
      <c r="F13" s="17">
        <f>I13</f>
        <v>7813.4</v>
      </c>
      <c r="G13" s="48"/>
      <c r="H13" s="48"/>
      <c r="I13" s="17">
        <v>7813.4</v>
      </c>
      <c r="J13" s="17">
        <f>M13</f>
        <v>2579.9</v>
      </c>
      <c r="K13" s="48"/>
      <c r="L13" s="48"/>
      <c r="M13" s="17">
        <v>2579.9</v>
      </c>
      <c r="N13" s="17">
        <f>Q13</f>
        <v>6489.3</v>
      </c>
      <c r="O13" s="48"/>
      <c r="P13" s="48"/>
      <c r="Q13" s="17">
        <v>6489.3</v>
      </c>
    </row>
    <row r="14" spans="1:17" ht="40.5" customHeight="1">
      <c r="A14" s="26" t="s">
        <v>27</v>
      </c>
      <c r="B14" s="44" t="s">
        <v>42</v>
      </c>
      <c r="C14" s="13" t="s">
        <v>32</v>
      </c>
      <c r="D14" s="10">
        <v>7952102</v>
      </c>
      <c r="E14" s="10">
        <v>500</v>
      </c>
      <c r="F14" s="17">
        <f aca="true" t="shared" si="0" ref="F14:F25">I14</f>
        <v>1013.7</v>
      </c>
      <c r="G14" s="48"/>
      <c r="H14" s="48"/>
      <c r="I14" s="17">
        <v>1013.7</v>
      </c>
      <c r="J14" s="17">
        <f aca="true" t="shared" si="1" ref="J14:J29">M14</f>
        <v>2007</v>
      </c>
      <c r="K14" s="48"/>
      <c r="L14" s="48"/>
      <c r="M14" s="17">
        <v>2007</v>
      </c>
      <c r="N14" s="17">
        <f aca="true" t="shared" si="2" ref="N14:N21">Q14</f>
        <v>2380.7</v>
      </c>
      <c r="O14" s="48"/>
      <c r="P14" s="48"/>
      <c r="Q14" s="17">
        <v>2380.7</v>
      </c>
    </row>
    <row r="15" spans="1:17" ht="43.5" customHeight="1">
      <c r="A15" s="26" t="s">
        <v>47</v>
      </c>
      <c r="B15" s="44" t="s">
        <v>40</v>
      </c>
      <c r="C15" s="13" t="s">
        <v>32</v>
      </c>
      <c r="D15" s="10">
        <v>7952103</v>
      </c>
      <c r="E15" s="10">
        <v>500</v>
      </c>
      <c r="F15" s="17">
        <f t="shared" si="0"/>
        <v>1691.2</v>
      </c>
      <c r="G15" s="48"/>
      <c r="H15" s="48"/>
      <c r="I15" s="17">
        <v>1691.2</v>
      </c>
      <c r="J15" s="17">
        <f t="shared" si="1"/>
        <v>1352.6</v>
      </c>
      <c r="K15" s="48"/>
      <c r="L15" s="48"/>
      <c r="M15" s="17">
        <v>1352.6</v>
      </c>
      <c r="N15" s="17">
        <f t="shared" si="2"/>
        <v>717.3</v>
      </c>
      <c r="O15" s="48"/>
      <c r="P15" s="48"/>
      <c r="Q15" s="17">
        <v>717.3</v>
      </c>
    </row>
    <row r="16" spans="1:17" ht="39.75" customHeight="1">
      <c r="A16" s="26" t="s">
        <v>48</v>
      </c>
      <c r="B16" s="44" t="s">
        <v>43</v>
      </c>
      <c r="C16" s="13" t="s">
        <v>32</v>
      </c>
      <c r="D16" s="10">
        <v>7952104</v>
      </c>
      <c r="E16" s="10">
        <v>500</v>
      </c>
      <c r="F16" s="17">
        <f t="shared" si="0"/>
        <v>0</v>
      </c>
      <c r="G16" s="48"/>
      <c r="H16" s="48"/>
      <c r="I16" s="17"/>
      <c r="J16" s="17">
        <f t="shared" si="1"/>
        <v>20288.1</v>
      </c>
      <c r="K16" s="48"/>
      <c r="L16" s="48"/>
      <c r="M16" s="17">
        <v>20288.1</v>
      </c>
      <c r="N16" s="17">
        <f t="shared" si="2"/>
        <v>15847.4</v>
      </c>
      <c r="O16" s="48"/>
      <c r="P16" s="48"/>
      <c r="Q16" s="17">
        <v>15847.4</v>
      </c>
    </row>
    <row r="17" spans="1:17" ht="39.75" customHeight="1">
      <c r="A17" s="26" t="s">
        <v>49</v>
      </c>
      <c r="B17" s="44" t="s">
        <v>44</v>
      </c>
      <c r="C17" s="13" t="s">
        <v>32</v>
      </c>
      <c r="D17" s="10">
        <v>7952105</v>
      </c>
      <c r="E17" s="10">
        <v>500</v>
      </c>
      <c r="F17" s="17">
        <f t="shared" si="0"/>
        <v>1525</v>
      </c>
      <c r="G17" s="48"/>
      <c r="H17" s="48"/>
      <c r="I17" s="17">
        <v>1525</v>
      </c>
      <c r="J17" s="17">
        <f t="shared" si="1"/>
        <v>213.8</v>
      </c>
      <c r="K17" s="48"/>
      <c r="L17" s="48"/>
      <c r="M17" s="17">
        <v>213.8</v>
      </c>
      <c r="N17" s="17">
        <f t="shared" si="2"/>
        <v>1472.8</v>
      </c>
      <c r="O17" s="48"/>
      <c r="P17" s="48"/>
      <c r="Q17" s="17">
        <v>1472.8</v>
      </c>
    </row>
    <row r="18" spans="1:17" ht="58.5" customHeight="1">
      <c r="A18" s="26" t="s">
        <v>50</v>
      </c>
      <c r="B18" s="44" t="s">
        <v>45</v>
      </c>
      <c r="C18" s="13" t="s">
        <v>32</v>
      </c>
      <c r="D18" s="10">
        <v>7952106</v>
      </c>
      <c r="E18" s="10">
        <v>500</v>
      </c>
      <c r="F18" s="17">
        <f t="shared" si="0"/>
        <v>1937.9</v>
      </c>
      <c r="G18" s="48"/>
      <c r="H18" s="48"/>
      <c r="I18" s="17">
        <v>1937.9</v>
      </c>
      <c r="J18" s="17">
        <f t="shared" si="1"/>
        <v>5468.1</v>
      </c>
      <c r="K18" s="48"/>
      <c r="L18" s="48"/>
      <c r="M18" s="17">
        <v>5468.1</v>
      </c>
      <c r="N18" s="17">
        <f t="shared" si="2"/>
        <v>4841.1</v>
      </c>
      <c r="O18" s="48"/>
      <c r="P18" s="48"/>
      <c r="Q18" s="17">
        <v>4841.1</v>
      </c>
    </row>
    <row r="19" spans="1:17" ht="39.75" customHeight="1">
      <c r="A19" s="26" t="s">
        <v>51</v>
      </c>
      <c r="B19" s="44" t="s">
        <v>46</v>
      </c>
      <c r="C19" s="13" t="s">
        <v>32</v>
      </c>
      <c r="D19" s="10">
        <v>7952107</v>
      </c>
      <c r="E19" s="10">
        <v>500</v>
      </c>
      <c r="F19" s="17">
        <f t="shared" si="0"/>
        <v>2884.3</v>
      </c>
      <c r="G19" s="48"/>
      <c r="H19" s="48"/>
      <c r="I19" s="17">
        <v>2884.3</v>
      </c>
      <c r="J19" s="12">
        <f t="shared" si="1"/>
        <v>0</v>
      </c>
      <c r="K19" s="48"/>
      <c r="L19" s="48"/>
      <c r="M19" s="12"/>
      <c r="N19" s="17">
        <f t="shared" si="2"/>
        <v>0</v>
      </c>
      <c r="O19" s="48"/>
      <c r="P19" s="48"/>
      <c r="Q19" s="12"/>
    </row>
    <row r="20" spans="1:17" ht="63.75" customHeight="1">
      <c r="A20" s="43" t="s">
        <v>52</v>
      </c>
      <c r="B20" s="44" t="s">
        <v>53</v>
      </c>
      <c r="C20" s="13" t="s">
        <v>32</v>
      </c>
      <c r="D20" s="10">
        <v>7952302</v>
      </c>
      <c r="E20" s="10">
        <v>500</v>
      </c>
      <c r="F20" s="17">
        <f t="shared" si="0"/>
        <v>2410.2</v>
      </c>
      <c r="G20" s="16"/>
      <c r="H20" s="16"/>
      <c r="I20" s="17">
        <v>2410.2</v>
      </c>
      <c r="J20" s="17">
        <f t="shared" si="1"/>
        <v>0</v>
      </c>
      <c r="K20" s="16"/>
      <c r="L20" s="16"/>
      <c r="M20" s="16"/>
      <c r="N20" s="17">
        <f t="shared" si="2"/>
        <v>0</v>
      </c>
      <c r="O20" s="16"/>
      <c r="P20" s="16"/>
      <c r="Q20" s="16"/>
    </row>
    <row r="21" spans="1:17" ht="63.75" customHeight="1">
      <c r="A21" s="43" t="s">
        <v>57</v>
      </c>
      <c r="B21" s="46" t="s">
        <v>68</v>
      </c>
      <c r="C21" s="13" t="s">
        <v>32</v>
      </c>
      <c r="D21" s="10">
        <v>7952303</v>
      </c>
      <c r="E21" s="10">
        <v>500</v>
      </c>
      <c r="F21" s="17">
        <f t="shared" si="0"/>
        <v>0</v>
      </c>
      <c r="G21" s="16"/>
      <c r="H21" s="16"/>
      <c r="I21" s="42"/>
      <c r="J21" s="12">
        <f t="shared" si="1"/>
        <v>451.21</v>
      </c>
      <c r="K21" s="16"/>
      <c r="L21" s="16"/>
      <c r="M21" s="10">
        <v>451.21</v>
      </c>
      <c r="N21" s="17">
        <f t="shared" si="2"/>
        <v>0</v>
      </c>
      <c r="O21" s="16"/>
      <c r="P21" s="16"/>
      <c r="Q21" s="16"/>
    </row>
    <row r="22" spans="1:17" ht="63.75" customHeight="1">
      <c r="A22" s="43" t="s">
        <v>58</v>
      </c>
      <c r="B22" s="46" t="s">
        <v>69</v>
      </c>
      <c r="C22" s="13" t="s">
        <v>32</v>
      </c>
      <c r="D22" s="10">
        <v>7952305</v>
      </c>
      <c r="E22" s="10">
        <v>500</v>
      </c>
      <c r="F22" s="17">
        <f t="shared" si="0"/>
        <v>0</v>
      </c>
      <c r="G22" s="16"/>
      <c r="H22" s="16"/>
      <c r="I22" s="42"/>
      <c r="J22" s="17">
        <f t="shared" si="1"/>
        <v>94.3</v>
      </c>
      <c r="K22" s="16"/>
      <c r="L22" s="16"/>
      <c r="M22" s="55">
        <v>94.3</v>
      </c>
      <c r="N22" s="49"/>
      <c r="O22" s="10"/>
      <c r="P22" s="10"/>
      <c r="Q22" s="10"/>
    </row>
    <row r="23" spans="1:17" ht="63.75" customHeight="1">
      <c r="A23" s="43" t="s">
        <v>59</v>
      </c>
      <c r="B23" s="44" t="s">
        <v>54</v>
      </c>
      <c r="C23" s="13" t="s">
        <v>32</v>
      </c>
      <c r="D23" s="10">
        <v>7952306</v>
      </c>
      <c r="E23" s="10">
        <v>500</v>
      </c>
      <c r="F23" s="17">
        <f t="shared" si="0"/>
        <v>0</v>
      </c>
      <c r="G23" s="16"/>
      <c r="H23" s="16"/>
      <c r="I23" s="42"/>
      <c r="J23" s="17">
        <f t="shared" si="1"/>
        <v>38.4</v>
      </c>
      <c r="K23" s="16"/>
      <c r="L23" s="16"/>
      <c r="M23" s="55">
        <v>38.4</v>
      </c>
      <c r="N23" s="49"/>
      <c r="O23" s="10"/>
      <c r="P23" s="10"/>
      <c r="Q23" s="10"/>
    </row>
    <row r="24" spans="1:17" ht="51" customHeight="1">
      <c r="A24" s="43" t="s">
        <v>60</v>
      </c>
      <c r="B24" s="46" t="s">
        <v>55</v>
      </c>
      <c r="C24" s="13" t="s">
        <v>32</v>
      </c>
      <c r="D24" s="10">
        <v>7952307</v>
      </c>
      <c r="E24" s="10">
        <v>500</v>
      </c>
      <c r="F24" s="17">
        <f t="shared" si="0"/>
        <v>0</v>
      </c>
      <c r="G24" s="16"/>
      <c r="H24" s="16"/>
      <c r="I24" s="42"/>
      <c r="J24" s="17">
        <f t="shared" si="1"/>
        <v>83.5</v>
      </c>
      <c r="K24" s="16"/>
      <c r="L24" s="16"/>
      <c r="M24" s="55">
        <v>83.5</v>
      </c>
      <c r="N24" s="49"/>
      <c r="O24" s="10"/>
      <c r="P24" s="10"/>
      <c r="Q24" s="10"/>
    </row>
    <row r="25" spans="1:17" ht="63.75" customHeight="1">
      <c r="A25" s="43" t="s">
        <v>61</v>
      </c>
      <c r="B25" s="46" t="s">
        <v>56</v>
      </c>
      <c r="C25" s="13" t="s">
        <v>32</v>
      </c>
      <c r="D25" s="10">
        <v>7954814</v>
      </c>
      <c r="E25" s="10">
        <v>500</v>
      </c>
      <c r="F25" s="17">
        <f t="shared" si="0"/>
        <v>0</v>
      </c>
      <c r="G25" s="16"/>
      <c r="H25" s="16"/>
      <c r="I25" s="42"/>
      <c r="J25" s="17">
        <f t="shared" si="1"/>
        <v>7</v>
      </c>
      <c r="K25" s="16"/>
      <c r="L25" s="16"/>
      <c r="M25" s="55">
        <v>7</v>
      </c>
      <c r="N25" s="49"/>
      <c r="O25" s="10"/>
      <c r="P25" s="10"/>
      <c r="Q25" s="10"/>
    </row>
    <row r="26" spans="1:17" ht="40.5">
      <c r="A26" s="26"/>
      <c r="B26" s="30" t="s">
        <v>66</v>
      </c>
      <c r="C26" s="13"/>
      <c r="D26" s="11"/>
      <c r="E26" s="11"/>
      <c r="F26" s="20">
        <f>G26+H26+I26</f>
        <v>0</v>
      </c>
      <c r="G26" s="28"/>
      <c r="H26" s="29"/>
      <c r="I26" s="20">
        <f>I27+I28+I29</f>
        <v>0</v>
      </c>
      <c r="J26" s="20">
        <f>K26+L26+M26</f>
        <v>1302.3000000000002</v>
      </c>
      <c r="K26" s="28"/>
      <c r="L26" s="29"/>
      <c r="M26" s="20">
        <f>M27+M28+M29</f>
        <v>1302.3000000000002</v>
      </c>
      <c r="N26" s="20">
        <f>O26+P26+Q26</f>
        <v>5780</v>
      </c>
      <c r="O26" s="28"/>
      <c r="P26" s="29"/>
      <c r="Q26" s="20">
        <f>Q27+Q28+Q29</f>
        <v>5780</v>
      </c>
    </row>
    <row r="27" spans="1:17" ht="20.25">
      <c r="A27" s="26" t="s">
        <v>25</v>
      </c>
      <c r="B27" s="46" t="s">
        <v>62</v>
      </c>
      <c r="C27" s="13" t="s">
        <v>36</v>
      </c>
      <c r="D27" s="11" t="s">
        <v>37</v>
      </c>
      <c r="E27" s="11" t="s">
        <v>19</v>
      </c>
      <c r="F27" s="17">
        <f>I27</f>
        <v>0</v>
      </c>
      <c r="G27" s="28"/>
      <c r="H27" s="29"/>
      <c r="I27" s="17"/>
      <c r="J27" s="17">
        <f t="shared" si="1"/>
        <v>0</v>
      </c>
      <c r="K27" s="17"/>
      <c r="L27" s="1"/>
      <c r="M27" s="17"/>
      <c r="N27" s="17">
        <f>Q27</f>
        <v>5780</v>
      </c>
      <c r="O27" s="17"/>
      <c r="P27" s="1"/>
      <c r="Q27" s="17">
        <v>5780</v>
      </c>
    </row>
    <row r="28" spans="1:17" ht="48.75" customHeight="1">
      <c r="A28" s="26" t="s">
        <v>27</v>
      </c>
      <c r="B28" s="44" t="s">
        <v>63</v>
      </c>
      <c r="C28" s="13" t="s">
        <v>36</v>
      </c>
      <c r="D28" s="11" t="s">
        <v>38</v>
      </c>
      <c r="E28" s="11" t="s">
        <v>19</v>
      </c>
      <c r="F28" s="17">
        <f>I28</f>
        <v>0</v>
      </c>
      <c r="G28" s="34"/>
      <c r="H28" s="35"/>
      <c r="I28" s="33"/>
      <c r="J28" s="17">
        <f t="shared" si="1"/>
        <v>520.1</v>
      </c>
      <c r="K28" s="17"/>
      <c r="L28" s="1"/>
      <c r="M28" s="17">
        <v>520.1</v>
      </c>
      <c r="N28" s="20"/>
      <c r="O28" s="17"/>
      <c r="P28" s="1"/>
      <c r="Q28" s="12"/>
    </row>
    <row r="29" spans="1:17" ht="48.75" customHeight="1">
      <c r="A29" s="26" t="s">
        <v>47</v>
      </c>
      <c r="B29" s="44" t="s">
        <v>64</v>
      </c>
      <c r="C29" s="13" t="s">
        <v>36</v>
      </c>
      <c r="D29" s="11" t="s">
        <v>39</v>
      </c>
      <c r="E29" s="11" t="s">
        <v>19</v>
      </c>
      <c r="F29" s="17">
        <f>I29</f>
        <v>0</v>
      </c>
      <c r="G29" s="34"/>
      <c r="H29" s="35"/>
      <c r="I29" s="33"/>
      <c r="J29" s="17">
        <f t="shared" si="1"/>
        <v>782.2</v>
      </c>
      <c r="K29" s="17"/>
      <c r="L29" s="1"/>
      <c r="M29" s="17">
        <v>782.2</v>
      </c>
      <c r="N29" s="20"/>
      <c r="O29" s="17"/>
      <c r="P29" s="1"/>
      <c r="Q29" s="12"/>
    </row>
    <row r="30" spans="1:17" ht="22.5">
      <c r="A30" s="24"/>
      <c r="B30" s="25" t="s">
        <v>8</v>
      </c>
      <c r="C30" s="14"/>
      <c r="D30" s="14"/>
      <c r="E30" s="14"/>
      <c r="F30" s="21">
        <f>G30+H30+I30</f>
        <v>19275.7</v>
      </c>
      <c r="G30" s="54">
        <f>G12+G26</f>
        <v>0</v>
      </c>
      <c r="H30" s="54">
        <f>H12+H26</f>
        <v>0</v>
      </c>
      <c r="I30" s="54">
        <f>I12+I26</f>
        <v>19275.7</v>
      </c>
      <c r="J30" s="50">
        <f>K30+L30+M30</f>
        <v>33886.21</v>
      </c>
      <c r="K30" s="54">
        <f>K12+K26</f>
        <v>0</v>
      </c>
      <c r="L30" s="54">
        <f>L12+L26</f>
        <v>0</v>
      </c>
      <c r="M30" s="45">
        <f>M12+M26</f>
        <v>33886.21</v>
      </c>
      <c r="N30" s="21">
        <f>O30+P30+Q30</f>
        <v>37528.6</v>
      </c>
      <c r="O30" s="54">
        <f>O12+O26</f>
        <v>0</v>
      </c>
      <c r="P30" s="54">
        <f>P12+P26</f>
        <v>0</v>
      </c>
      <c r="Q30" s="54">
        <f>Q12+Q26</f>
        <v>37528.6</v>
      </c>
    </row>
    <row r="32" ht="12.75">
      <c r="G32" s="2"/>
    </row>
  </sheetData>
  <mergeCells count="16">
    <mergeCell ref="K10:M10"/>
    <mergeCell ref="N10:N11"/>
    <mergeCell ref="N2:Q2"/>
    <mergeCell ref="N3:Q3"/>
    <mergeCell ref="N4:Q4"/>
    <mergeCell ref="N5:Q5"/>
    <mergeCell ref="A6:I6"/>
    <mergeCell ref="C10:E10"/>
    <mergeCell ref="O10:Q10"/>
    <mergeCell ref="A7:I7"/>
    <mergeCell ref="A10:A11"/>
    <mergeCell ref="B10:B11"/>
    <mergeCell ref="F10:F11"/>
    <mergeCell ref="G10:I10"/>
    <mergeCell ref="P9:Q9"/>
    <mergeCell ref="J10:J11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5"/>
  <sheetViews>
    <sheetView workbookViewId="0" topLeftCell="A2">
      <selection activeCell="F8" sqref="F8"/>
    </sheetView>
  </sheetViews>
  <sheetFormatPr defaultColWidth="9.140625" defaultRowHeight="12.75"/>
  <cols>
    <col min="2" max="2" width="13.7109375" style="0" customWidth="1"/>
    <col min="3" max="3" width="60.28125" style="0" customWidth="1"/>
    <col min="4" max="4" width="18.7109375" style="0" customWidth="1"/>
    <col min="5" max="6" width="15.00390625" style="0" customWidth="1"/>
  </cols>
  <sheetData>
    <row r="2" spans="2:3" ht="20.25">
      <c r="B2" s="68" t="s">
        <v>6</v>
      </c>
      <c r="C2" s="68"/>
    </row>
    <row r="3" spans="4:6" ht="15">
      <c r="D3" s="69" t="s">
        <v>11</v>
      </c>
      <c r="E3" s="69"/>
      <c r="F3" s="69"/>
    </row>
    <row r="4" spans="2:6" ht="54" customHeight="1">
      <c r="B4" s="3" t="s">
        <v>10</v>
      </c>
      <c r="C4" s="3" t="s">
        <v>7</v>
      </c>
      <c r="D4" s="4" t="s">
        <v>17</v>
      </c>
      <c r="E4" s="4" t="s">
        <v>30</v>
      </c>
      <c r="F4" s="4" t="s">
        <v>65</v>
      </c>
    </row>
    <row r="5" spans="2:6" ht="26.25" customHeight="1">
      <c r="B5" s="5" t="s">
        <v>29</v>
      </c>
      <c r="C5" s="39" t="s">
        <v>28</v>
      </c>
      <c r="D5" s="40">
        <f>D6</f>
        <v>19275.7</v>
      </c>
      <c r="E5" s="40">
        <f>E6</f>
        <v>32583.91</v>
      </c>
      <c r="F5" s="40">
        <f>F6</f>
        <v>31748.6</v>
      </c>
    </row>
    <row r="6" spans="2:6" ht="26.25" customHeight="1">
      <c r="B6" s="6" t="s">
        <v>32</v>
      </c>
      <c r="C6" s="3" t="s">
        <v>33</v>
      </c>
      <c r="D6" s="38">
        <f>Лист1!I12</f>
        <v>19275.7</v>
      </c>
      <c r="E6" s="40">
        <f>Лист1!M12</f>
        <v>32583.91</v>
      </c>
      <c r="F6" s="40">
        <f>Лист1!Q12</f>
        <v>31748.6</v>
      </c>
    </row>
    <row r="7" spans="2:6" ht="24.75" customHeight="1">
      <c r="B7" s="5" t="s">
        <v>21</v>
      </c>
      <c r="C7" s="31" t="s">
        <v>22</v>
      </c>
      <c r="D7" s="51">
        <f>D8</f>
        <v>0</v>
      </c>
      <c r="E7" s="51">
        <f>E8</f>
        <v>1302.3000000000002</v>
      </c>
      <c r="F7" s="51">
        <f>F8</f>
        <v>5780</v>
      </c>
    </row>
    <row r="8" spans="2:6" ht="19.5" customHeight="1">
      <c r="B8" s="6" t="s">
        <v>36</v>
      </c>
      <c r="C8" s="9" t="s">
        <v>67</v>
      </c>
      <c r="D8" s="52">
        <f>Лист1!I26</f>
        <v>0</v>
      </c>
      <c r="E8" s="53">
        <f>Лист1!M26</f>
        <v>1302.3000000000002</v>
      </c>
      <c r="F8" s="53">
        <f>Лист1!Q26</f>
        <v>5780</v>
      </c>
    </row>
    <row r="9" spans="2:6" ht="18.75">
      <c r="B9" s="7"/>
      <c r="C9" s="7"/>
      <c r="D9" s="18"/>
      <c r="E9" s="19"/>
      <c r="F9" s="1"/>
    </row>
    <row r="10" spans="2:6" ht="18.75">
      <c r="B10" s="7"/>
      <c r="C10" s="8" t="s">
        <v>9</v>
      </c>
      <c r="D10" s="51">
        <f>D5+D7</f>
        <v>19275.7</v>
      </c>
      <c r="E10" s="51">
        <f>E5+E7</f>
        <v>33886.21</v>
      </c>
      <c r="F10" s="51">
        <f>F5+F7</f>
        <v>37528.6</v>
      </c>
    </row>
    <row r="15" ht="12.75">
      <c r="C15" s="2"/>
    </row>
  </sheetData>
  <mergeCells count="2">
    <mergeCell ref="B2:C2"/>
    <mergeCell ref="D3:F3"/>
  </mergeCells>
  <printOptions/>
  <pageMargins left="0.75" right="0.75" top="1.349251969" bottom="1" header="0.5" footer="0.5"/>
  <pageSetup horizontalDpi="600" verticalDpi="600" orientation="landscape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2011-10-27T08:20:31Z</cp:lastPrinted>
  <dcterms:created xsi:type="dcterms:W3CDTF">1996-10-08T23:32:33Z</dcterms:created>
  <dcterms:modified xsi:type="dcterms:W3CDTF">2011-12-19T02:17:18Z</dcterms:modified>
  <cp:category/>
  <cp:version/>
  <cp:contentType/>
  <cp:contentStatus/>
</cp:coreProperties>
</file>