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'Лист1'!$15:$17</definedName>
  </definedNames>
  <calcPr fullCalcOnLoad="1"/>
</workbook>
</file>

<file path=xl/sharedStrings.xml><?xml version="1.0" encoding="utf-8"?>
<sst xmlns="http://schemas.openxmlformats.org/spreadsheetml/2006/main" count="78" uniqueCount="55">
  <si>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</si>
  <si>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</si>
  <si>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</si>
  <si>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</si>
  <si>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</si>
  <si>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</si>
  <si>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</si>
  <si>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</si>
  <si>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</si>
  <si>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1.</t>
  </si>
  <si>
    <t>Строительство жилого дома № 11 в микрорайоне 23</t>
  </si>
  <si>
    <t>5200381</t>
  </si>
  <si>
    <t>003</t>
  </si>
  <si>
    <t>Объекты здравоохранения, физической культуры и спорта</t>
  </si>
  <si>
    <t>Всего расходов:</t>
  </si>
  <si>
    <t>0500</t>
  </si>
  <si>
    <t>Жилищно-коммунальное хозяйство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</si>
  <si>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</si>
  <si>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</si>
  <si>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</si>
  <si>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</si>
  <si>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</si>
  <si>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</si>
  <si>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</si>
  <si>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</si>
  <si>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</si>
  <si>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2012 год</t>
  </si>
  <si>
    <t>Объекты жилищного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</si>
  <si>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</si>
  <si>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Объекты коммунального строительства</t>
  </si>
  <si>
    <t>Физическая культура и спорт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</si>
  <si>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</si>
  <si>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</si>
  <si>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1100</t>
  </si>
  <si>
    <t>1101</t>
  </si>
  <si>
    <t xml:space="preserve">Физическая культура </t>
  </si>
  <si>
    <t>Приложение № 8</t>
  </si>
  <si>
    <t>0502</t>
  </si>
  <si>
    <t>Коммунальное хозяйство</t>
  </si>
  <si>
    <t xml:space="preserve">БЮДЖЕТНЫЕ ИНВЕСТИЦИИ В ОБЪЕКТЫ КАПИТАЛЬНОГО СТРОИТЕЛЬСТВА НА 2012 ГОД </t>
  </si>
  <si>
    <t>И ПЛАНОВЫЙ ПЕРИОД 2013 И 2014 ГОДОВ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</si>
  <si>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</si>
  <si>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Строительство сетей ПХВ с установкой пожарных гидрантов и  регуляторов давления</t>
  </si>
  <si>
    <t>7954810</t>
  </si>
  <si>
    <t>Строительство универсального спортивного зала с искусственным льдом и трибунами для зрителей</t>
  </si>
  <si>
    <t>2014 год</t>
  </si>
  <si>
    <t>0501</t>
  </si>
  <si>
    <t>Жилищное хозяйство</t>
  </si>
  <si>
    <t>5200352</t>
  </si>
  <si>
    <t>от 15.12.2011г. № 20-138р</t>
  </si>
  <si>
    <t>2.</t>
  </si>
  <si>
    <t>Строительство внешнего инжененрного обеспечения в микрорайоне 23</t>
  </si>
  <si>
    <t>7951821</t>
  </si>
  <si>
    <t>7951822</t>
  </si>
  <si>
    <t>от 26.01.2012г. № 22-144р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</si>
</sst>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178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78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74" fontId="7" fillId="0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74" fontId="8" fillId="0" borderId="5" xfId="0" applyNumberFormat="1" applyFont="1" applyFill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175" fontId="1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3" fontId="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tabSelected="1" view="pageBreakPreview" zoomScale="75" zoomScaleNormal="75" zoomScaleSheetLayoutView="75" workbookViewId="0" topLeftCell="G13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42187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5.28125" style="0" customWidth="1"/>
    <col min="16" max="16" width="10.7109375" style="0" customWidth="1"/>
    <col min="17" max="17" width="13.7109375" style="0" customWidth="1"/>
  </cols>
  <sheetData>
    <row r="1" spans="14:17" ht="22.5">
      <c r="N1" s="68" t="s">
        <v>36</v>
      </c>
      <c r="O1" s="68"/>
      <c r="P1" s="68"/>
      <c r="Q1" s="68"/>
    </row>
    <row r="2" spans="14:17" ht="20.25">
      <c r="N2" s="69" t="s">
        <v>24</v>
      </c>
      <c r="O2" s="69"/>
      <c r="P2" s="69"/>
      <c r="Q2" s="69"/>
    </row>
    <row r="3" spans="14:17" ht="20.25">
      <c r="N3" s="69" t="s">
        <v>23</v>
      </c>
      <c r="O3" s="69"/>
      <c r="P3" s="69"/>
      <c r="Q3" s="69"/>
    </row>
    <row r="4" spans="14:17" ht="20.25">
      <c r="N4" s="69" t="s">
        <v>54</v>
      </c>
      <c r="O4" s="69"/>
      <c r="P4" s="69"/>
      <c r="Q4" s="69"/>
    </row>
    <row r="5" spans="14:17" ht="20.25">
      <c r="N5" s="64"/>
      <c r="O5" s="64"/>
      <c r="P5" s="64"/>
      <c r="Q5" s="64"/>
    </row>
    <row r="6" spans="9:17" ht="22.5">
      <c r="I6" s="13"/>
      <c r="N6" s="68" t="s">
        <v>36</v>
      </c>
      <c r="O6" s="68"/>
      <c r="P6" s="68"/>
      <c r="Q6" s="68"/>
    </row>
    <row r="7" spans="9:17" ht="20.25">
      <c r="I7" s="13"/>
      <c r="N7" s="69" t="s">
        <v>24</v>
      </c>
      <c r="O7" s="69"/>
      <c r="P7" s="69"/>
      <c r="Q7" s="69"/>
    </row>
    <row r="8" spans="9:17" ht="20.25">
      <c r="I8" s="13"/>
      <c r="N8" s="69" t="s">
        <v>23</v>
      </c>
      <c r="O8" s="69"/>
      <c r="P8" s="69"/>
      <c r="Q8" s="69"/>
    </row>
    <row r="9" spans="2:17" ht="20.25">
      <c r="B9" s="95"/>
      <c r="C9" s="95"/>
      <c r="D9" s="95"/>
      <c r="E9" s="95"/>
      <c r="F9" s="95"/>
      <c r="I9" s="13"/>
      <c r="N9" s="69" t="s">
        <v>49</v>
      </c>
      <c r="O9" s="69"/>
      <c r="P9" s="69"/>
      <c r="Q9" s="69"/>
    </row>
    <row r="12" spans="1:14" ht="32.25" customHeight="1">
      <c r="A12" s="98" t="s">
        <v>39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27.75" customHeight="1">
      <c r="A13" s="99" t="s">
        <v>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9" ht="20.25">
      <c r="A14" s="28"/>
      <c r="B14" s="22" t="s">
        <v>6</v>
      </c>
      <c r="C14" s="28"/>
      <c r="D14" s="28"/>
      <c r="E14" s="28"/>
      <c r="F14" s="28"/>
      <c r="G14" s="28"/>
      <c r="H14" s="28"/>
      <c r="I14" s="28"/>
    </row>
    <row r="15" spans="1:17" ht="20.25" customHeight="1">
      <c r="A15" s="28"/>
      <c r="B15" s="28"/>
      <c r="C15" s="28"/>
      <c r="D15" s="28"/>
      <c r="E15" s="28"/>
      <c r="F15" s="28"/>
      <c r="G15" s="28"/>
      <c r="H15" s="29"/>
      <c r="I15" s="29"/>
      <c r="P15" s="88" t="s">
        <v>19</v>
      </c>
      <c r="Q15" s="88"/>
    </row>
    <row r="16" spans="1:17" ht="51" customHeight="1">
      <c r="A16" s="91" t="s">
        <v>0</v>
      </c>
      <c r="B16" s="91" t="s">
        <v>1</v>
      </c>
      <c r="C16" s="85" t="s">
        <v>2</v>
      </c>
      <c r="D16" s="86"/>
      <c r="E16" s="87"/>
      <c r="F16" s="96" t="s">
        <v>28</v>
      </c>
      <c r="G16" s="85" t="s">
        <v>5</v>
      </c>
      <c r="H16" s="86"/>
      <c r="I16" s="87"/>
      <c r="J16" s="96" t="s">
        <v>31</v>
      </c>
      <c r="K16" s="85" t="s">
        <v>5</v>
      </c>
      <c r="L16" s="86"/>
      <c r="M16" s="87"/>
      <c r="N16" s="96" t="s">
        <v>41</v>
      </c>
      <c r="O16" s="85" t="s">
        <v>5</v>
      </c>
      <c r="P16" s="86"/>
      <c r="Q16" s="87"/>
    </row>
    <row r="17" spans="1:17" ht="117.75" customHeight="1">
      <c r="A17" s="92"/>
      <c r="B17" s="92"/>
      <c r="C17" s="14" t="s">
        <v>25</v>
      </c>
      <c r="D17" s="14" t="s">
        <v>3</v>
      </c>
      <c r="E17" s="14" t="s">
        <v>4</v>
      </c>
      <c r="F17" s="97"/>
      <c r="G17" s="23" t="s">
        <v>20</v>
      </c>
      <c r="H17" s="23" t="s">
        <v>21</v>
      </c>
      <c r="I17" s="23" t="s">
        <v>22</v>
      </c>
      <c r="J17" s="97"/>
      <c r="K17" s="23" t="s">
        <v>20</v>
      </c>
      <c r="L17" s="23" t="s">
        <v>21</v>
      </c>
      <c r="M17" s="23" t="s">
        <v>22</v>
      </c>
      <c r="N17" s="97"/>
      <c r="O17" s="23" t="s">
        <v>20</v>
      </c>
      <c r="P17" s="23" t="s">
        <v>21</v>
      </c>
      <c r="Q17" s="23" t="s">
        <v>22</v>
      </c>
    </row>
    <row r="18" spans="1:50" ht="25.5" customHeight="1">
      <c r="A18" s="30"/>
      <c r="B18" s="31" t="s">
        <v>27</v>
      </c>
      <c r="C18" s="18"/>
      <c r="D18" s="18"/>
      <c r="E18" s="18"/>
      <c r="F18" s="48">
        <f>F19</f>
        <v>75704.3</v>
      </c>
      <c r="G18" s="15">
        <f>G19</f>
        <v>75704.3</v>
      </c>
      <c r="H18" s="36">
        <f>H19+H20</f>
        <v>0</v>
      </c>
      <c r="I18" s="36">
        <f>I19+I20</f>
        <v>0</v>
      </c>
      <c r="J18" s="39"/>
      <c r="K18" s="39"/>
      <c r="L18" s="39"/>
      <c r="M18" s="39"/>
      <c r="N18" s="39"/>
      <c r="O18" s="39"/>
      <c r="P18" s="39"/>
      <c r="Q18" s="3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5.5" customHeight="1">
      <c r="A19" s="89" t="s">
        <v>9</v>
      </c>
      <c r="B19" s="70" t="s">
        <v>10</v>
      </c>
      <c r="C19" s="79" t="s">
        <v>46</v>
      </c>
      <c r="D19" s="79" t="s">
        <v>11</v>
      </c>
      <c r="E19" s="79" t="s">
        <v>12</v>
      </c>
      <c r="F19" s="75">
        <f>G19+H20+I20</f>
        <v>75704.3</v>
      </c>
      <c r="G19" s="93">
        <v>75704.3</v>
      </c>
      <c r="H19" s="81"/>
      <c r="I19" s="83"/>
      <c r="J19" s="77"/>
      <c r="K19" s="77"/>
      <c r="L19" s="73"/>
      <c r="M19" s="75"/>
      <c r="N19" s="77"/>
      <c r="O19" s="77"/>
      <c r="P19" s="73"/>
      <c r="Q19" s="7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17" ht="16.5" customHeight="1">
      <c r="A20" s="90"/>
      <c r="B20" s="72"/>
      <c r="C20" s="80"/>
      <c r="D20" s="80"/>
      <c r="E20" s="80"/>
      <c r="F20" s="76"/>
      <c r="G20" s="94"/>
      <c r="H20" s="82"/>
      <c r="I20" s="84"/>
      <c r="J20" s="78"/>
      <c r="K20" s="78"/>
      <c r="L20" s="74"/>
      <c r="M20" s="76"/>
      <c r="N20" s="78"/>
      <c r="O20" s="78"/>
      <c r="P20" s="74"/>
      <c r="Q20" s="76"/>
    </row>
    <row r="21" spans="1:17" ht="30.75" customHeight="1">
      <c r="A21" s="40"/>
      <c r="B21" s="31" t="s">
        <v>29</v>
      </c>
      <c r="C21" s="18"/>
      <c r="D21" s="18"/>
      <c r="E21" s="18"/>
      <c r="F21" s="54">
        <f aca="true" t="shared" si="0" ref="F21:F28">G21+H21+I21</f>
        <v>9593.9888</v>
      </c>
      <c r="G21" s="32">
        <f>G22</f>
        <v>0</v>
      </c>
      <c r="H21" s="32">
        <f>H22</f>
        <v>0</v>
      </c>
      <c r="I21" s="55">
        <f>I22+I23</f>
        <v>9593.9888</v>
      </c>
      <c r="J21" s="42"/>
      <c r="K21" s="41"/>
      <c r="L21" s="41"/>
      <c r="M21" s="41"/>
      <c r="N21" s="42"/>
      <c r="O21" s="41"/>
      <c r="P21" s="41"/>
      <c r="Q21" s="41"/>
    </row>
    <row r="22" spans="1:17" ht="48" customHeight="1">
      <c r="A22" s="51" t="s">
        <v>9</v>
      </c>
      <c r="B22" s="38" t="s">
        <v>42</v>
      </c>
      <c r="C22" s="20" t="s">
        <v>37</v>
      </c>
      <c r="D22" s="16" t="s">
        <v>43</v>
      </c>
      <c r="E22" s="16" t="s">
        <v>12</v>
      </c>
      <c r="F22" s="17">
        <f t="shared" si="0"/>
        <v>3484</v>
      </c>
      <c r="G22" s="37"/>
      <c r="H22" s="37"/>
      <c r="I22" s="17">
        <v>3484</v>
      </c>
      <c r="J22" s="27"/>
      <c r="K22" s="24"/>
      <c r="L22" s="1"/>
      <c r="M22" s="17"/>
      <c r="N22" s="27"/>
      <c r="O22" s="24"/>
      <c r="P22" s="1"/>
      <c r="Q22" s="17"/>
    </row>
    <row r="23" spans="1:17" ht="48" customHeight="1">
      <c r="A23" s="51" t="s">
        <v>50</v>
      </c>
      <c r="B23" s="38" t="s">
        <v>51</v>
      </c>
      <c r="C23" s="20" t="s">
        <v>37</v>
      </c>
      <c r="D23" s="16" t="s">
        <v>52</v>
      </c>
      <c r="E23" s="16" t="s">
        <v>12</v>
      </c>
      <c r="F23" s="52">
        <f t="shared" si="0"/>
        <v>6109.9888</v>
      </c>
      <c r="G23" s="53"/>
      <c r="H23" s="53"/>
      <c r="I23" s="52">
        <v>6109.9888</v>
      </c>
      <c r="J23" s="27"/>
      <c r="K23" s="24"/>
      <c r="L23" s="1"/>
      <c r="M23" s="17"/>
      <c r="N23" s="27"/>
      <c r="O23" s="24"/>
      <c r="P23" s="1"/>
      <c r="Q23" s="17"/>
    </row>
    <row r="24" spans="1:17" ht="44.25" customHeight="1">
      <c r="A24" s="50"/>
      <c r="B24" s="33" t="s">
        <v>13</v>
      </c>
      <c r="C24" s="19"/>
      <c r="D24" s="19"/>
      <c r="E24" s="19"/>
      <c r="F24" s="58">
        <f t="shared" si="0"/>
        <v>6618.40529</v>
      </c>
      <c r="G24" s="15">
        <f>G25</f>
        <v>5295.7</v>
      </c>
      <c r="H24" s="36">
        <f>H25</f>
        <v>0</v>
      </c>
      <c r="I24" s="59">
        <f>I25</f>
        <v>1322.70529</v>
      </c>
      <c r="J24" s="47">
        <f>K24+L24+M24</f>
        <v>81000</v>
      </c>
      <c r="K24" s="15">
        <f>K25</f>
        <v>81000</v>
      </c>
      <c r="L24" s="36">
        <f>L25</f>
        <v>0</v>
      </c>
      <c r="M24" s="36">
        <f>M25</f>
        <v>0</v>
      </c>
      <c r="N24" s="47">
        <f>O24+P24+Q24</f>
        <v>81000</v>
      </c>
      <c r="O24" s="15">
        <f>O25</f>
        <v>81000</v>
      </c>
      <c r="P24" s="36">
        <f>P25</f>
        <v>0</v>
      </c>
      <c r="Q24" s="36">
        <f>Q25</f>
        <v>0</v>
      </c>
    </row>
    <row r="25" spans="1:17" ht="39" customHeight="1">
      <c r="A25" s="45" t="s">
        <v>9</v>
      </c>
      <c r="B25" s="70" t="s">
        <v>44</v>
      </c>
      <c r="C25" s="20"/>
      <c r="D25" s="16"/>
      <c r="E25" s="16"/>
      <c r="F25" s="57">
        <f t="shared" si="0"/>
        <v>6618.40529</v>
      </c>
      <c r="G25" s="46">
        <f>G26+G27</f>
        <v>5295.7</v>
      </c>
      <c r="H25" s="65"/>
      <c r="I25" s="56">
        <f>I26+I27</f>
        <v>1322.70529</v>
      </c>
      <c r="J25" s="17">
        <f>K25+L25+M25</f>
        <v>81000</v>
      </c>
      <c r="K25" s="46">
        <v>81000</v>
      </c>
      <c r="L25" s="1"/>
      <c r="M25" s="1"/>
      <c r="N25" s="17">
        <f>O25+P25+Q25</f>
        <v>81000</v>
      </c>
      <c r="O25" s="46">
        <v>81000</v>
      </c>
      <c r="P25" s="1"/>
      <c r="Q25" s="1"/>
    </row>
    <row r="26" spans="1:9" ht="28.5" customHeight="1">
      <c r="A26" s="45"/>
      <c r="B26" s="71"/>
      <c r="C26" s="20" t="s">
        <v>34</v>
      </c>
      <c r="D26" s="16" t="s">
        <v>48</v>
      </c>
      <c r="E26" s="16" t="s">
        <v>12</v>
      </c>
      <c r="F26" s="17">
        <f t="shared" si="0"/>
        <v>5295.7</v>
      </c>
      <c r="G26" s="46">
        <v>5295.7</v>
      </c>
      <c r="H26" s="43"/>
      <c r="I26" s="46"/>
    </row>
    <row r="27" spans="1:17" ht="32.25" customHeight="1">
      <c r="A27" s="45"/>
      <c r="B27" s="72"/>
      <c r="C27" s="20" t="s">
        <v>34</v>
      </c>
      <c r="D27" s="16" t="s">
        <v>53</v>
      </c>
      <c r="E27" s="16" t="s">
        <v>12</v>
      </c>
      <c r="F27" s="57">
        <f t="shared" si="0"/>
        <v>1322.70529</v>
      </c>
      <c r="G27" s="46"/>
      <c r="H27" s="43"/>
      <c r="I27" s="56">
        <v>1322.70529</v>
      </c>
      <c r="J27" s="17"/>
      <c r="K27" s="46"/>
      <c r="L27" s="1"/>
      <c r="M27" s="1"/>
      <c r="N27" s="17"/>
      <c r="O27" s="46"/>
      <c r="P27" s="1"/>
      <c r="Q27" s="1"/>
    </row>
    <row r="28" spans="1:17" ht="22.5">
      <c r="A28" s="34"/>
      <c r="B28" s="35" t="s">
        <v>14</v>
      </c>
      <c r="C28" s="21"/>
      <c r="D28" s="21"/>
      <c r="E28" s="21"/>
      <c r="F28" s="58">
        <f t="shared" si="0"/>
        <v>91916.69409</v>
      </c>
      <c r="G28" s="15">
        <f>G18+G24</f>
        <v>81000</v>
      </c>
      <c r="H28" s="36">
        <f>H18+H24</f>
        <v>0</v>
      </c>
      <c r="I28" s="59">
        <f>I18+I21+I24</f>
        <v>10916.694089999999</v>
      </c>
      <c r="J28" s="66">
        <f>K28+L28+M28</f>
        <v>81000</v>
      </c>
      <c r="K28" s="15">
        <f>K18+K21+K24</f>
        <v>81000</v>
      </c>
      <c r="L28" s="36">
        <f>L18+L21+L24</f>
        <v>0</v>
      </c>
      <c r="M28" s="36">
        <f>M18+M21+M24</f>
        <v>0</v>
      </c>
      <c r="N28" s="66">
        <f>O28+P28+Q28</f>
        <v>81000</v>
      </c>
      <c r="O28" s="15">
        <f>O18+O21+O24</f>
        <v>81000</v>
      </c>
      <c r="P28" s="36">
        <f>P18+P21+P24</f>
        <v>0</v>
      </c>
      <c r="Q28" s="36">
        <f>Q18+Q21+Q24</f>
        <v>0</v>
      </c>
    </row>
    <row r="30" ht="12.75">
      <c r="G30" s="2"/>
    </row>
  </sheetData>
  <mergeCells count="39">
    <mergeCell ref="B9:F9"/>
    <mergeCell ref="F16:F17"/>
    <mergeCell ref="N9:Q9"/>
    <mergeCell ref="J19:J20"/>
    <mergeCell ref="J16:J17"/>
    <mergeCell ref="K16:M16"/>
    <mergeCell ref="A12:N12"/>
    <mergeCell ref="A13:N13"/>
    <mergeCell ref="N16:N17"/>
    <mergeCell ref="K19:K20"/>
    <mergeCell ref="A19:A20"/>
    <mergeCell ref="M19:M20"/>
    <mergeCell ref="G16:I16"/>
    <mergeCell ref="C16:E16"/>
    <mergeCell ref="A16:A17"/>
    <mergeCell ref="B16:B17"/>
    <mergeCell ref="E19:E20"/>
    <mergeCell ref="F19:F20"/>
    <mergeCell ref="G19:G20"/>
    <mergeCell ref="L19:L20"/>
    <mergeCell ref="O16:Q16"/>
    <mergeCell ref="P15:Q15"/>
    <mergeCell ref="N6:Q6"/>
    <mergeCell ref="N7:Q7"/>
    <mergeCell ref="N8:Q8"/>
    <mergeCell ref="B25:B27"/>
    <mergeCell ref="P19:P20"/>
    <mergeCell ref="Q19:Q20"/>
    <mergeCell ref="N19:N20"/>
    <mergeCell ref="O19:O20"/>
    <mergeCell ref="B19:B20"/>
    <mergeCell ref="C19:C20"/>
    <mergeCell ref="D19:D20"/>
    <mergeCell ref="H19:H20"/>
    <mergeCell ref="I19:I20"/>
    <mergeCell ref="N1:Q1"/>
    <mergeCell ref="N2:Q2"/>
    <mergeCell ref="N3:Q3"/>
    <mergeCell ref="N4:Q4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C19" sqref="C19"/>
    </sheetView>
  </sheetViews>
  <sheetFormatPr defaultColWidth="9.140625" defaultRowHeight="12.75"/>
  <cols>
    <col min="2" max="2" width="13.7109375" style="0" customWidth="1"/>
    <col min="3" max="3" width="60.28125" style="0" customWidth="1"/>
    <col min="4" max="4" width="18.7109375" style="0" customWidth="1"/>
    <col min="5" max="6" width="15.00390625" style="0" customWidth="1"/>
  </cols>
  <sheetData>
    <row r="2" spans="2:3" ht="20.25">
      <c r="B2" s="100" t="s">
        <v>7</v>
      </c>
      <c r="C2" s="100"/>
    </row>
    <row r="3" spans="4:6" ht="15">
      <c r="D3" s="101" t="s">
        <v>19</v>
      </c>
      <c r="E3" s="101"/>
      <c r="F3" s="101"/>
    </row>
    <row r="4" spans="2:6" ht="54" customHeight="1">
      <c r="B4" s="4" t="s">
        <v>18</v>
      </c>
      <c r="C4" s="4" t="s">
        <v>8</v>
      </c>
      <c r="D4" s="5" t="s">
        <v>26</v>
      </c>
      <c r="E4" s="5" t="s">
        <v>32</v>
      </c>
      <c r="F4" s="5" t="s">
        <v>45</v>
      </c>
    </row>
    <row r="5" spans="2:6" ht="21" customHeight="1">
      <c r="B5" s="6" t="s">
        <v>15</v>
      </c>
      <c r="C5" s="9" t="s">
        <v>16</v>
      </c>
      <c r="D5" s="49">
        <f>D6+D7</f>
        <v>85298.28880000001</v>
      </c>
      <c r="E5" s="25">
        <f>E6+E7</f>
        <v>0</v>
      </c>
      <c r="F5" s="25">
        <f>F6+F7</f>
        <v>0</v>
      </c>
    </row>
    <row r="6" spans="2:6" ht="21" customHeight="1">
      <c r="B6" s="7" t="s">
        <v>46</v>
      </c>
      <c r="C6" s="10" t="s">
        <v>47</v>
      </c>
      <c r="D6" s="62">
        <f>Лист1!F18</f>
        <v>75704.3</v>
      </c>
      <c r="E6" s="25"/>
      <c r="F6" s="25"/>
    </row>
    <row r="7" spans="2:6" ht="21" customHeight="1">
      <c r="B7" s="7" t="s">
        <v>37</v>
      </c>
      <c r="C7" s="10" t="s">
        <v>38</v>
      </c>
      <c r="D7" s="63">
        <f>Лист1!F21</f>
        <v>9593.9888</v>
      </c>
      <c r="E7" s="26"/>
      <c r="F7" s="26"/>
    </row>
    <row r="8" spans="2:6" ht="25.5" customHeight="1">
      <c r="B8" s="6" t="s">
        <v>33</v>
      </c>
      <c r="C8" s="12" t="s">
        <v>30</v>
      </c>
      <c r="D8" s="60">
        <f>D9</f>
        <v>6618.40529</v>
      </c>
      <c r="E8" s="67">
        <f>E9</f>
        <v>81000</v>
      </c>
      <c r="F8" s="67">
        <f>F9</f>
        <v>81000</v>
      </c>
    </row>
    <row r="9" spans="2:6" ht="25.5" customHeight="1">
      <c r="B9" s="7" t="s">
        <v>34</v>
      </c>
      <c r="C9" s="11" t="s">
        <v>35</v>
      </c>
      <c r="D9" s="61">
        <f>Лист1!F24</f>
        <v>6618.40529</v>
      </c>
      <c r="E9" s="44">
        <f>Лист1!J24</f>
        <v>81000</v>
      </c>
      <c r="F9" s="44">
        <f>Лист1!N24</f>
        <v>81000</v>
      </c>
    </row>
    <row r="10" spans="2:6" ht="18.75">
      <c r="B10" s="8"/>
      <c r="C10" s="9" t="s">
        <v>17</v>
      </c>
      <c r="D10" s="60">
        <f>D5+D8</f>
        <v>91916.69409</v>
      </c>
      <c r="E10" s="67">
        <f>E5+E8</f>
        <v>81000</v>
      </c>
      <c r="F10" s="67">
        <f>F5+F8</f>
        <v>81000</v>
      </c>
    </row>
    <row r="15" ht="12.75">
      <c r="C15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2011-10-28T04:12:01Z</cp:lastPrinted>
  <dcterms:created xsi:type="dcterms:W3CDTF">1996-10-08T23:32:33Z</dcterms:created>
  <dcterms:modified xsi:type="dcterms:W3CDTF">2012-01-27T07:53:01Z</dcterms:modified>
  <cp:category/>
  <cp:version/>
  <cp:contentType/>
  <cp:contentStatus/>
</cp:coreProperties>
</file>