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11.2020" sheetId="1" r:id="rId1"/>
  </sheets>
  <definedNames>
    <definedName name="_xlnm.Print_Titles" localSheetId="0">'исполнение на 01.11.2020'!$6:$7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<sst xmlns="http://schemas.openxmlformats.org/spreadsheetml/2006/main" count="136" uniqueCount="95">
  <si>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</si>
  <si>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</si>
  <si>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</si>
  <si>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</si>
  <si>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</si>
  <si>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</si>
  <si>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</si>
  <si>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</si>
  <si>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</si>
  <si>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</si>
  <si>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</si>
  <si>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</si>
  <si>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</si>
  <si>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</si>
  <si>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</si>
  <si>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</si>
  <si>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</si>
  <si>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</si>
  <si>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</si>
  <si>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</si>
  <si>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</si>
  <si>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</si>
  <si>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</si>
  <si>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</si>
  <si>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</si>
  <si>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</si>
  <si>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</si>
  <si>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</si>
  <si>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</si>
  <si>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</si>
  <si>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</si>
  <si>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</si>
  <si>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</si>
  <si>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</si>
  <si>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</si>
  <si>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</si>
  <si>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</si>
  <si>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</si>
  <si>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</si>
  <si>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</si>
  <si>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</si>
  <si>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</si>
  <si>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</si>
  <si>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</si>
  <si>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</si>
  <si>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</si>
  <si>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</si>
  <si>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</si>
  <si>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</si>
  <si>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</si>
  <si>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</si>
  <si>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</si>
  <si>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</si>
  <si>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</si>
  <si>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</si>
  <si>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</si>
  <si>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</si>
  <si>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</si>
  <si>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</si>
  <si>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</si>
  <si>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</si>
  <si>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</si>
  <si>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</si>
  <si>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</si>
  <si>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</si>
  <si>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</si>
  <si>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</si>
  <si>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</si>
  <si>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</si>
  <si>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</si>
  <si>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</si>
  <si>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</si>
  <si>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</si>
  <si>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</si>
  <si>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</si>
  <si>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</si>
  <si>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</si>
  <si>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</si>
  <si>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</si>
  <si>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</si>
  <si>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</si>
  <si>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</si>
  <si>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</si>
  <si>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</si>
  <si>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</si>
  <si>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</si>
  <si>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</si>
  <si>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</si>
  <si>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</si>
  <si>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</si>
  <si>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</si>
  <si>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</si>
  <si>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ноября 2020 года</t>
  </si>
  <si>
    <t>План с учетом изменений на 01.11.2020 года</t>
  </si>
  <si>
    <t>Исполнено на 01.11.2020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</si>
</sst>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64">
      <selection activeCell="F60" sqref="F6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2625987171.48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2090507756.9399996</v>
      </c>
      <c r="U8" s="45">
        <f>ROUND(T8/F8*100,2)</f>
        <v>79.61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626679895.44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569449738.6299998</v>
      </c>
      <c r="U9" s="45">
        <f>ROUND(T9/F9*100,2)</f>
        <v>90.87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464491000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431226908.66999996</v>
      </c>
      <c r="U10" s="41">
        <f>ROUND(T10/F10*100,2)</f>
        <v>92.84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139419198.73</v>
      </c>
      <c r="U11" s="41">
        <f aca="true" t="shared" si="2" ref="U11:U29">ROUND(T11/F11*100,2)</f>
        <v>134.12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360543500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291807709.94</v>
      </c>
      <c r="U12" s="41">
        <f t="shared" si="2"/>
        <v>80.94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16612536.99</v>
      </c>
      <c r="U13" s="41">
        <f t="shared" si="2"/>
        <v>74.39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21572100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18903955.63</v>
      </c>
      <c r="U14" s="41">
        <f t="shared" si="2"/>
        <v>87.63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32023019.369999997</v>
      </c>
      <c r="U15" s="41">
        <f t="shared" si="2"/>
        <v>82.55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6363603.26</v>
      </c>
      <c r="U16" s="41">
        <f t="shared" si="2"/>
        <v>53.56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25659416.11</v>
      </c>
      <c r="U17" s="41">
        <f t="shared" si="2"/>
        <v>95.35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8334700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7225087.22</v>
      </c>
      <c r="U18" s="41">
        <f t="shared" si="2"/>
        <v>86.69</v>
      </c>
      <c r="V18" s="9"/>
      <c r="W18" s="9"/>
      <c r="X18" s="9"/>
    </row>
    <row r="19" spans="1:24" ht="0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38890400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35343217.4</v>
      </c>
      <c r="U20" s="41">
        <f t="shared" si="2"/>
        <v>90.88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6755000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7410621.4</v>
      </c>
      <c r="U21" s="41">
        <f t="shared" si="2"/>
        <v>109.71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3">
        <v>2543995.44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2474969.16</v>
      </c>
      <c r="U22" s="41">
        <f t="shared" si="2"/>
        <v>97.29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18468400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14006213.18</v>
      </c>
      <c r="U23" s="41">
        <f t="shared" si="2"/>
        <v>75.84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4502700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4362501.31</v>
      </c>
      <c r="U24" s="41">
        <f t="shared" si="2"/>
        <v>96.89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-139291.7</v>
      </c>
      <c r="U25" s="41" t="s">
        <v>87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1999307276.04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1521058018.31</v>
      </c>
      <c r="U26" s="45">
        <f t="shared" si="2"/>
        <v>76.08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2010551954.46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1532045690.3</v>
      </c>
      <c r="U27" s="41">
        <f t="shared" si="2"/>
        <v>76.2</v>
      </c>
      <c r="V27" s="9"/>
      <c r="W27" s="9"/>
      <c r="X27" s="9"/>
    </row>
    <row r="28" spans="1:24" ht="13.5" customHeight="1">
      <c r="A28" s="15" t="s">
        <v>27</v>
      </c>
      <c r="B28" s="9"/>
      <c r="C28" s="9"/>
      <c r="D28" s="9"/>
      <c r="E28" s="9"/>
      <c r="F28" s="43">
        <v>605470.58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872997.99</v>
      </c>
      <c r="U28" s="41">
        <f t="shared" si="2"/>
        <v>144.19</v>
      </c>
      <c r="V28" s="9"/>
      <c r="W28" s="9"/>
      <c r="X28" s="9"/>
    </row>
    <row r="29" spans="1:24" ht="92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 hidden="1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-11850149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-11860669.98</v>
      </c>
      <c r="U31" s="41" t="s">
        <v>87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2708671915.66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1997876680.1000001</v>
      </c>
      <c r="U34" s="47">
        <f aca="true" t="shared" si="5" ref="U34:U43">ROUND(T34/F34*100,2)</f>
        <v>73.76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166254019.37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123752159.21000001</v>
      </c>
      <c r="U35" s="47">
        <f t="shared" si="5"/>
        <v>74.44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2697700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2160479.32</v>
      </c>
      <c r="U36" s="30">
        <f t="shared" si="5"/>
        <v>80.09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3554200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2504944.88</v>
      </c>
      <c r="U37" s="30">
        <f t="shared" si="5"/>
        <v>70.48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70864700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53537820.95</v>
      </c>
      <c r="U38" s="30">
        <f t="shared" si="5"/>
        <v>75.55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9792</v>
      </c>
      <c r="U39" s="30">
        <f t="shared" si="5"/>
        <v>99.92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18339900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13705234.88</v>
      </c>
      <c r="U40" s="30">
        <f t="shared" si="5"/>
        <v>74.73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69837719.37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51833887.18</v>
      </c>
      <c r="U44" s="30">
        <f aca="true" t="shared" si="7" ref="U44:U78">ROUND(T44/F44*100,2)</f>
        <v>74.22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F46+F47</f>
        <v>21275426.63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14675507.7</v>
      </c>
      <c r="U45" s="47">
        <f t="shared" si="7"/>
        <v>68.98</v>
      </c>
      <c r="V45" s="6">
        <v>0</v>
      </c>
      <c r="W45" s="7">
        <v>0</v>
      </c>
      <c r="X45" s="6">
        <v>0</v>
      </c>
    </row>
    <row r="46" spans="1:24" ht="52.5" outlineLevel="1">
      <c r="A46" s="11" t="s">
        <v>49</v>
      </c>
      <c r="B46" s="5"/>
      <c r="C46" s="5"/>
      <c r="D46" s="5"/>
      <c r="E46" s="5"/>
      <c r="F46" s="31">
        <v>21076126.63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14564442.87</v>
      </c>
      <c r="U46" s="30">
        <f t="shared" si="7"/>
        <v>69.1</v>
      </c>
      <c r="V46" s="6">
        <v>0</v>
      </c>
      <c r="W46" s="7">
        <v>0</v>
      </c>
      <c r="X46" s="6">
        <v>0</v>
      </c>
    </row>
    <row r="47" spans="1:24" ht="39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111064.83</v>
      </c>
      <c r="U47" s="30">
        <f t="shared" si="7"/>
        <v>55.73</v>
      </c>
      <c r="V47" s="6"/>
      <c r="W47" s="7"/>
      <c r="X47" s="6"/>
    </row>
    <row r="48" spans="1:24" ht="14.25">
      <c r="A48" s="13" t="s">
        <v>4</v>
      </c>
      <c r="B48" s="5"/>
      <c r="C48" s="5"/>
      <c r="D48" s="5"/>
      <c r="E48" s="5"/>
      <c r="F48" s="32">
        <f>SUM(F49:F52)</f>
        <v>292326800.05999994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218607581.45000002</v>
      </c>
      <c r="U48" s="47">
        <f t="shared" si="7"/>
        <v>74.78</v>
      </c>
      <c r="V48" s="6">
        <v>0</v>
      </c>
      <c r="W48" s="7">
        <v>0</v>
      </c>
      <c r="X48" s="6">
        <v>0</v>
      </c>
    </row>
    <row r="49" spans="1:24" ht="14.25" outlineLevel="1">
      <c r="A49" s="14" t="s">
        <v>50</v>
      </c>
      <c r="B49" s="5"/>
      <c r="C49" s="5"/>
      <c r="D49" s="5"/>
      <c r="E49" s="5"/>
      <c r="F49" s="31">
        <v>9393600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7049839.15</v>
      </c>
      <c r="U49" s="30">
        <f t="shared" si="7"/>
        <v>75.05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51</v>
      </c>
      <c r="B50" s="5"/>
      <c r="C50" s="5"/>
      <c r="D50" s="5"/>
      <c r="E50" s="5"/>
      <c r="F50" s="31">
        <v>80217300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62136607.25</v>
      </c>
      <c r="U50" s="30">
        <f t="shared" si="7"/>
        <v>77.46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52</v>
      </c>
      <c r="B51" s="5"/>
      <c r="C51" s="5"/>
      <c r="D51" s="5"/>
      <c r="E51" s="5"/>
      <c r="F51" s="31">
        <v>183387682.67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142079685</v>
      </c>
      <c r="U51" s="30">
        <f t="shared" si="7"/>
        <v>77.48</v>
      </c>
      <c r="V51" s="6">
        <v>0</v>
      </c>
      <c r="W51" s="7">
        <v>0</v>
      </c>
      <c r="X51" s="6">
        <v>0</v>
      </c>
    </row>
    <row r="52" spans="1:24" ht="26.25" outlineLevel="1">
      <c r="A52" s="14" t="s">
        <v>53</v>
      </c>
      <c r="B52" s="5"/>
      <c r="C52" s="5"/>
      <c r="D52" s="5"/>
      <c r="E52" s="5"/>
      <c r="F52" s="31">
        <v>19328217.39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7341450.05</v>
      </c>
      <c r="U52" s="30">
        <f t="shared" si="7"/>
        <v>37.98</v>
      </c>
      <c r="V52" s="6">
        <v>0</v>
      </c>
      <c r="W52" s="7">
        <v>0</v>
      </c>
      <c r="X52" s="6">
        <v>0</v>
      </c>
    </row>
    <row r="53" spans="1:24" ht="26.25">
      <c r="A53" s="29" t="s">
        <v>73</v>
      </c>
      <c r="B53" s="5"/>
      <c r="C53" s="5"/>
      <c r="D53" s="5"/>
      <c r="E53" s="5"/>
      <c r="F53" s="32">
        <f>SUM(F54:F57)</f>
        <v>223671812.94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130427657.03999999</v>
      </c>
      <c r="U53" s="47">
        <f t="shared" si="7"/>
        <v>58.31</v>
      </c>
      <c r="V53" s="6">
        <v>0</v>
      </c>
      <c r="W53" s="7">
        <v>0</v>
      </c>
      <c r="X53" s="6">
        <v>0</v>
      </c>
    </row>
    <row r="54" spans="1:24" ht="14.25" outlineLevel="1">
      <c r="A54" s="11" t="s">
        <v>54</v>
      </c>
      <c r="B54" s="5"/>
      <c r="C54" s="5"/>
      <c r="D54" s="5"/>
      <c r="E54" s="5"/>
      <c r="F54" s="31">
        <v>20602587.88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5319567.52</v>
      </c>
      <c r="U54" s="30">
        <f t="shared" si="7"/>
        <v>25.82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55</v>
      </c>
      <c r="B55" s="5"/>
      <c r="C55" s="5"/>
      <c r="D55" s="5"/>
      <c r="E55" s="5"/>
      <c r="F55" s="31">
        <v>30220191.31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9210362.99</v>
      </c>
      <c r="U55" s="30">
        <f t="shared" si="7"/>
        <v>30.48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56</v>
      </c>
      <c r="B56" s="5"/>
      <c r="C56" s="5"/>
      <c r="D56" s="5"/>
      <c r="E56" s="5"/>
      <c r="F56" s="31">
        <v>123213869.63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77109602.99</v>
      </c>
      <c r="U56" s="30">
        <f t="shared" si="7"/>
        <v>62.58</v>
      </c>
      <c r="V56" s="6">
        <v>0</v>
      </c>
      <c r="W56" s="7">
        <v>0</v>
      </c>
      <c r="X56" s="6">
        <v>0</v>
      </c>
    </row>
    <row r="57" spans="1:24" ht="26.25" outlineLevel="1">
      <c r="A57" s="11" t="s">
        <v>57</v>
      </c>
      <c r="B57" s="5"/>
      <c r="C57" s="5"/>
      <c r="D57" s="5"/>
      <c r="E57" s="5"/>
      <c r="F57" s="31">
        <v>49635164.12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38788123.54</v>
      </c>
      <c r="U57" s="30">
        <f t="shared" si="7"/>
        <v>78.15</v>
      </c>
      <c r="V57" s="6">
        <v>0</v>
      </c>
      <c r="W57" s="7">
        <v>0</v>
      </c>
      <c r="X57" s="6">
        <v>0</v>
      </c>
    </row>
    <row r="58" spans="1:24" ht="14.25">
      <c r="A58" s="4" t="s">
        <v>5</v>
      </c>
      <c r="B58" s="5"/>
      <c r="C58" s="5"/>
      <c r="D58" s="5"/>
      <c r="E58" s="5"/>
      <c r="F58" s="32">
        <f>F59</f>
        <v>7472575.02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5515219.89</v>
      </c>
      <c r="U58" s="47">
        <f t="shared" si="7"/>
        <v>73.81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58</v>
      </c>
      <c r="B59" s="5"/>
      <c r="C59" s="5"/>
      <c r="D59" s="5"/>
      <c r="E59" s="5"/>
      <c r="F59" s="31">
        <v>7472575.02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5515219.89</v>
      </c>
      <c r="U59" s="30">
        <f t="shared" si="7"/>
        <v>73.81</v>
      </c>
      <c r="V59" s="6">
        <v>0</v>
      </c>
      <c r="W59" s="7">
        <v>0</v>
      </c>
      <c r="X59" s="6">
        <v>0</v>
      </c>
    </row>
    <row r="60" spans="1:24" ht="14.25">
      <c r="A60" s="4" t="s">
        <v>6</v>
      </c>
      <c r="B60" s="5"/>
      <c r="C60" s="5"/>
      <c r="D60" s="5"/>
      <c r="E60" s="5"/>
      <c r="F60" s="32">
        <f>SUM(F61:F65)</f>
        <v>1448634897.42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1130621617.92</v>
      </c>
      <c r="U60" s="47">
        <f t="shared" si="7"/>
        <v>78.05</v>
      </c>
      <c r="V60" s="6">
        <v>0</v>
      </c>
      <c r="W60" s="7">
        <v>0</v>
      </c>
      <c r="X60" s="6">
        <v>0</v>
      </c>
    </row>
    <row r="61" spans="1:24" ht="14.25" outlineLevel="1">
      <c r="A61" s="11" t="s">
        <v>59</v>
      </c>
      <c r="B61" s="5"/>
      <c r="C61" s="5"/>
      <c r="D61" s="5"/>
      <c r="E61" s="5"/>
      <c r="F61" s="31">
        <v>670455297.36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522734503.37</v>
      </c>
      <c r="U61" s="30">
        <f t="shared" si="7"/>
        <v>77.97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60</v>
      </c>
      <c r="B62" s="5"/>
      <c r="C62" s="5"/>
      <c r="D62" s="5"/>
      <c r="E62" s="5"/>
      <c r="F62" s="31">
        <v>515551884.64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415232131.61</v>
      </c>
      <c r="U62" s="30">
        <f t="shared" si="7"/>
        <v>80.54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89</v>
      </c>
      <c r="B63" s="5"/>
      <c r="C63" s="5"/>
      <c r="D63" s="5"/>
      <c r="E63" s="5"/>
      <c r="F63" s="31">
        <v>159860866.4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128944437.6</v>
      </c>
      <c r="U63" s="30">
        <f t="shared" si="7"/>
        <v>80.66</v>
      </c>
      <c r="V63" s="6"/>
      <c r="W63" s="7"/>
      <c r="X63" s="6"/>
    </row>
    <row r="64" spans="1:24" ht="14.25" outlineLevel="1">
      <c r="A64" s="11" t="s">
        <v>83</v>
      </c>
      <c r="B64" s="5"/>
      <c r="C64" s="5"/>
      <c r="D64" s="5"/>
      <c r="E64" s="5"/>
      <c r="F64" s="31">
        <v>19679312.02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10728327.03</v>
      </c>
      <c r="U64" s="30">
        <f t="shared" si="7"/>
        <v>54.52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61</v>
      </c>
      <c r="B65" s="5"/>
      <c r="C65" s="5"/>
      <c r="D65" s="5"/>
      <c r="E65" s="5"/>
      <c r="F65" s="31">
        <v>83087537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52982218.31</v>
      </c>
      <c r="U65" s="30">
        <f t="shared" si="7"/>
        <v>63.77</v>
      </c>
      <c r="V65" s="6">
        <v>0</v>
      </c>
      <c r="W65" s="7">
        <v>0</v>
      </c>
      <c r="X65" s="6">
        <v>0</v>
      </c>
    </row>
    <row r="66" spans="1:24" ht="14.25">
      <c r="A66" s="4" t="s">
        <v>7</v>
      </c>
      <c r="B66" s="5"/>
      <c r="C66" s="5"/>
      <c r="D66" s="5"/>
      <c r="E66" s="5"/>
      <c r="F66" s="32">
        <f>F67+F68</f>
        <v>207911699.88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165215695.26999998</v>
      </c>
      <c r="U66" s="47">
        <f t="shared" si="7"/>
        <v>79.46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62</v>
      </c>
      <c r="B67" s="5"/>
      <c r="C67" s="5"/>
      <c r="D67" s="5"/>
      <c r="E67" s="5"/>
      <c r="F67" s="31">
        <v>146679836.28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117357587.8</v>
      </c>
      <c r="U67" s="30">
        <f t="shared" si="7"/>
        <v>80.01</v>
      </c>
      <c r="V67" s="6">
        <v>0</v>
      </c>
      <c r="W67" s="7">
        <v>0</v>
      </c>
      <c r="X67" s="6">
        <v>0</v>
      </c>
    </row>
    <row r="68" spans="1:24" ht="26.25" outlineLevel="1">
      <c r="A68" s="11" t="s">
        <v>77</v>
      </c>
      <c r="B68" s="5"/>
      <c r="C68" s="5"/>
      <c r="D68" s="5"/>
      <c r="E68" s="5"/>
      <c r="F68" s="31">
        <v>61231863.6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47858107.47</v>
      </c>
      <c r="U68" s="30">
        <f t="shared" si="7"/>
        <v>78.16</v>
      </c>
      <c r="V68" s="6"/>
      <c r="W68" s="7"/>
      <c r="X68" s="6"/>
    </row>
    <row r="69" spans="1:24" ht="14.25">
      <c r="A69" s="4" t="s">
        <v>8</v>
      </c>
      <c r="B69" s="5"/>
      <c r="C69" s="5"/>
      <c r="D69" s="5"/>
      <c r="E69" s="5"/>
      <c r="F69" s="32">
        <f>SUM(F70:F74)</f>
        <v>54523967.64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23105451.67</v>
      </c>
      <c r="U69" s="47">
        <f t="shared" si="7"/>
        <v>42.38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5464614.64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4124356.33</v>
      </c>
      <c r="U70" s="30">
        <f t="shared" si="7"/>
        <v>75.47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65</v>
      </c>
      <c r="B72" s="5"/>
      <c r="C72" s="5"/>
      <c r="D72" s="5"/>
      <c r="E72" s="5"/>
      <c r="F72" s="31">
        <v>26974557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13964684.88</v>
      </c>
      <c r="U72" s="30">
        <f t="shared" si="7"/>
        <v>51.77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66</v>
      </c>
      <c r="B73" s="5"/>
      <c r="C73" s="5"/>
      <c r="D73" s="5"/>
      <c r="E73" s="5"/>
      <c r="F73" s="31">
        <v>20424396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3605761.54</v>
      </c>
      <c r="U73" s="30">
        <f t="shared" si="7"/>
        <v>17.65</v>
      </c>
      <c r="V73" s="6">
        <v>0</v>
      </c>
      <c r="W73" s="7">
        <v>0</v>
      </c>
      <c r="X73" s="6">
        <v>0</v>
      </c>
    </row>
    <row r="74" spans="1:24" ht="26.25" outlineLevel="1">
      <c r="A74" s="11" t="s">
        <v>67</v>
      </c>
      <c r="B74" s="5"/>
      <c r="C74" s="5"/>
      <c r="D74" s="5"/>
      <c r="E74" s="5"/>
      <c r="F74" s="31">
        <v>1660400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1410648.92</v>
      </c>
      <c r="U74" s="30">
        <f t="shared" si="7"/>
        <v>84.96</v>
      </c>
      <c r="V74" s="6">
        <v>0</v>
      </c>
      <c r="W74" s="7">
        <v>0</v>
      </c>
      <c r="X74" s="6">
        <v>0</v>
      </c>
    </row>
    <row r="75" spans="1:24" ht="14.25">
      <c r="A75" s="4" t="s">
        <v>9</v>
      </c>
      <c r="B75" s="5"/>
      <c r="C75" s="5"/>
      <c r="D75" s="5"/>
      <c r="E75" s="5"/>
      <c r="F75" s="32">
        <f>SUM(F76:F78)</f>
        <v>284429716.7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185955789.95</v>
      </c>
      <c r="U75" s="47">
        <f t="shared" si="7"/>
        <v>65.38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68</v>
      </c>
      <c r="B76" s="5"/>
      <c r="C76" s="5"/>
      <c r="D76" s="5"/>
      <c r="E76" s="5"/>
      <c r="F76" s="31">
        <v>221579914.5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141240440.13</v>
      </c>
      <c r="U76" s="30">
        <f t="shared" si="7"/>
        <v>63.74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69</v>
      </c>
      <c r="B77" s="5"/>
      <c r="C77" s="5"/>
      <c r="D77" s="5"/>
      <c r="E77" s="5"/>
      <c r="F77" s="31">
        <v>55653202.2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39164884.58</v>
      </c>
      <c r="U77" s="30">
        <f t="shared" si="7"/>
        <v>70.37</v>
      </c>
      <c r="V77" s="6">
        <v>0</v>
      </c>
      <c r="W77" s="7">
        <v>0</v>
      </c>
      <c r="X77" s="6">
        <v>0</v>
      </c>
    </row>
    <row r="78" spans="1:24" ht="26.25" outlineLevel="1">
      <c r="A78" s="11" t="s">
        <v>70</v>
      </c>
      <c r="B78" s="5"/>
      <c r="C78" s="5"/>
      <c r="D78" s="5"/>
      <c r="E78" s="5"/>
      <c r="F78" s="31">
        <v>7196600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5550465.24</v>
      </c>
      <c r="U78" s="30">
        <f t="shared" si="7"/>
        <v>77.13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-82684744.17999983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92631076.83999944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82684744.18000005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-92631076.84000003</v>
      </c>
      <c r="U82" s="20" t="s">
        <v>87</v>
      </c>
      <c r="V82" s="1"/>
      <c r="W82" s="1"/>
      <c r="X82" s="1"/>
    </row>
    <row r="83" spans="1:24" ht="27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.75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.75">
      <c r="A85" s="26" t="s">
        <v>36</v>
      </c>
      <c r="B85" s="27"/>
      <c r="C85" s="27"/>
      <c r="D85" s="27"/>
      <c r="E85" s="27"/>
      <c r="F85" s="35">
        <v>25000000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15046482.24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15046482.24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7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121095555.87</v>
      </c>
      <c r="U89" s="20" t="s">
        <v>87</v>
      </c>
    </row>
    <row r="90" spans="1:21" ht="93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121095555.87</v>
      </c>
      <c r="U90" s="20" t="s">
        <v>87</v>
      </c>
    </row>
    <row r="91" spans="1:21" ht="27">
      <c r="A91" s="26" t="s">
        <v>37</v>
      </c>
      <c r="B91" s="27"/>
      <c r="C91" s="27"/>
      <c r="D91" s="27"/>
      <c r="E91" s="27"/>
      <c r="F91" s="35">
        <f>SUM(F93,F95)</f>
        <v>67638261.94000006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-213726632.71000004</v>
      </c>
      <c r="U91" s="20" t="s">
        <v>87</v>
      </c>
    </row>
    <row r="92" spans="1:21" ht="14.25">
      <c r="A92" s="27" t="s">
        <v>38</v>
      </c>
      <c r="B92" s="27"/>
      <c r="C92" s="27"/>
      <c r="D92" s="27"/>
      <c r="E92" s="27"/>
      <c r="F92" s="35">
        <f>F93</f>
        <v>-2666033653.72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-3345708203.8</v>
      </c>
      <c r="U92" s="20" t="s">
        <v>87</v>
      </c>
    </row>
    <row r="93" spans="1:21" ht="27">
      <c r="A93" s="26" t="s">
        <v>39</v>
      </c>
      <c r="B93" s="27"/>
      <c r="C93" s="27"/>
      <c r="D93" s="27"/>
      <c r="E93" s="27"/>
      <c r="F93" s="35">
        <v>-2666033653.72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-3345708203.8</v>
      </c>
      <c r="U93" s="20" t="s">
        <v>87</v>
      </c>
    </row>
    <row r="94" spans="1:21" ht="14.25">
      <c r="A94" s="26" t="s">
        <v>40</v>
      </c>
      <c r="B94" s="27"/>
      <c r="C94" s="27"/>
      <c r="D94" s="27"/>
      <c r="E94" s="27"/>
      <c r="F94" s="35">
        <f>F95</f>
        <v>2733671915.66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3131981571.09</v>
      </c>
      <c r="U94" s="20" t="s">
        <v>87</v>
      </c>
    </row>
    <row r="95" spans="1:21" ht="27">
      <c r="A95" s="26" t="s">
        <v>41</v>
      </c>
      <c r="B95" s="27"/>
      <c r="C95" s="27"/>
      <c r="D95" s="27"/>
      <c r="E95" s="27"/>
      <c r="F95" s="35">
        <v>2733671915.66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3131981571.09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2020-11-10T08:45:44Z</dcterms:modified>
  <cp:category/>
  <cp:version/>
  <cp:contentType/>
  <cp:contentStatus/>
</cp:coreProperties>
</file>