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'Лист1'!$15:$17</definedName>
  </definedNames>
  <calcPr fullCalcOnLoad="1"/>
</workbook>
</file>

<file path=xl/sharedStrings.xml><?xml version="1.0" encoding="utf-8"?>
<sst xmlns="http://schemas.openxmlformats.org/spreadsheetml/2006/main" count="103" uniqueCount="70">
  <si>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</si>
  <si>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</si>
  <si>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</si>
  <si>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</si>
  <si>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</si>
  <si>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</si>
  <si>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</si>
  <si>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</si>
  <si>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</si>
  <si>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1.</t>
  </si>
  <si>
    <t>Строительство жилого дома № 11 в микрорайоне 23</t>
  </si>
  <si>
    <t>5200381</t>
  </si>
  <si>
    <t>003</t>
  </si>
  <si>
    <t>Всего расходов:</t>
  </si>
  <si>
    <t>0500</t>
  </si>
  <si>
    <t>Жилищно-коммунальное хозяйство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</si>
  <si>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</si>
  <si>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</si>
  <si>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</si>
  <si>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</si>
  <si>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</si>
  <si>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</si>
  <si>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</si>
  <si>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</si>
  <si>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</si>
  <si>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2012 год</t>
  </si>
  <si>
    <t>Объекты жилищного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</si>
  <si>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</si>
  <si>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Объекты коммунального строительства</t>
  </si>
  <si>
    <t>Физическая культура и спорт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</si>
  <si>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</si>
  <si>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2013 год</t>
  </si>
  <si>
    <t>1100</t>
  </si>
  <si>
    <t>1101</t>
  </si>
  <si>
    <t xml:space="preserve">Физическая культура </t>
  </si>
  <si>
    <t>Приложение № 8</t>
  </si>
  <si>
    <t>0502</t>
  </si>
  <si>
    <t>Коммунальное хозяйство</t>
  </si>
  <si>
    <t xml:space="preserve">БЮДЖЕТНЫЕ ИНВЕСТИЦИИ В ОБЪЕКТЫ КАПИТАЛЬНОГО СТРОИТЕЛЬСТВА НА 2012 ГОД </t>
  </si>
  <si>
    <t>И ПЛАНОВЫЙ ПЕРИОД 2013 И 2014 ГОДОВ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</si>
  <si>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</si>
  <si>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7954810</t>
  </si>
  <si>
    <t>Строительство универсального спортивного зала с искусственным льдом и трибунами для зрителей</t>
  </si>
  <si>
    <t>2014 год</t>
  </si>
  <si>
    <t>0501</t>
  </si>
  <si>
    <t>Жилищное хозяйство</t>
  </si>
  <si>
    <t>5200352</t>
  </si>
  <si>
    <t>от 15.12.2011г. № 20-138р</t>
  </si>
  <si>
    <t>2.</t>
  </si>
  <si>
    <t>7951821</t>
  </si>
  <si>
    <t>7951822</t>
  </si>
  <si>
    <t>Объекты благоустройства</t>
  </si>
  <si>
    <t>Строительство парковой зоны обводненных карьеров в черте города</t>
  </si>
  <si>
    <t>0503</t>
  </si>
  <si>
    <t>5200349</t>
  </si>
  <si>
    <t>Объекты физической культуры и спорта</t>
  </si>
  <si>
    <t>1102</t>
  </si>
  <si>
    <t>5226717</t>
  </si>
  <si>
    <t>9226717</t>
  </si>
  <si>
    <t>Строительство сетей ПХВ в поселке Орловка</t>
  </si>
  <si>
    <t>5225108</t>
  </si>
  <si>
    <t>Строительство закольцовки водопровода п.Орловка (ул.Сибирская (Урожайная)) (проектно-изыскательские работы)</t>
  </si>
  <si>
    <t>7954820</t>
  </si>
  <si>
    <t>3.</t>
  </si>
  <si>
    <t>Благоустройство</t>
  </si>
  <si>
    <t>Массовый спорт</t>
  </si>
  <si>
    <t>Строительство внешнего инженерного обеспечения в микрорайоне 23</t>
  </si>
  <si>
    <t>Реконструкция уличной баскетбольной площадки (по ул.Советской)</t>
  </si>
  <si>
    <t>Приложение № 5</t>
  </si>
  <si>
    <t>от 26.12.2012г. № 34-200р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</si>
</sst>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178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78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74" fontId="7" fillId="0" borderId="1" xfId="0" applyNumberFormat="1" applyFont="1" applyFill="1" applyBorder="1" applyAlignment="1">
      <alignment horizontal="center" vertical="center"/>
    </xf>
    <xf numFmtId="174" fontId="8" fillId="0" borderId="3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/>
    </xf>
    <xf numFmtId="175" fontId="8" fillId="0" borderId="1" xfId="0" applyNumberFormat="1" applyFont="1" applyFill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175" fontId="8" fillId="0" borderId="3" xfId="0" applyNumberFormat="1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175" fontId="8" fillId="0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/>
    </xf>
    <xf numFmtId="175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8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view="pageBreakPreview" zoomScale="75" zoomScaleNormal="75" zoomScaleSheetLayoutView="75" workbookViewId="0" topLeftCell="J13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7.2812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5.28125" style="0" customWidth="1"/>
    <col min="16" max="16" width="10.7109375" style="0" customWidth="1"/>
    <col min="17" max="17" width="13.7109375" style="0" customWidth="1"/>
  </cols>
  <sheetData>
    <row r="1" spans="14:17" ht="22.5">
      <c r="N1" s="90" t="s">
        <v>68</v>
      </c>
      <c r="O1" s="90"/>
      <c r="P1" s="90"/>
      <c r="Q1" s="90"/>
    </row>
    <row r="2" spans="14:17" ht="20.25">
      <c r="N2" s="91" t="s">
        <v>23</v>
      </c>
      <c r="O2" s="91"/>
      <c r="P2" s="91"/>
      <c r="Q2" s="91"/>
    </row>
    <row r="3" spans="14:17" ht="20.25">
      <c r="N3" s="91" t="s">
        <v>22</v>
      </c>
      <c r="O3" s="91"/>
      <c r="P3" s="91"/>
      <c r="Q3" s="91"/>
    </row>
    <row r="4" spans="14:17" ht="20.25">
      <c r="N4" s="91" t="s">
        <v>69</v>
      </c>
      <c r="O4" s="91"/>
      <c r="P4" s="91"/>
      <c r="Q4" s="91"/>
    </row>
    <row r="6" spans="9:17" ht="22.5">
      <c r="I6" s="13"/>
      <c r="N6" s="90" t="s">
        <v>35</v>
      </c>
      <c r="O6" s="90"/>
      <c r="P6" s="90"/>
      <c r="Q6" s="90"/>
    </row>
    <row r="7" spans="9:17" ht="20.25">
      <c r="I7" s="13"/>
      <c r="N7" s="91" t="s">
        <v>23</v>
      </c>
      <c r="O7" s="91"/>
      <c r="P7" s="91"/>
      <c r="Q7" s="91"/>
    </row>
    <row r="8" spans="9:17" ht="20.25">
      <c r="I8" s="13"/>
      <c r="N8" s="91" t="s">
        <v>22</v>
      </c>
      <c r="O8" s="91"/>
      <c r="P8" s="91"/>
      <c r="Q8" s="91"/>
    </row>
    <row r="9" spans="2:17" ht="20.25">
      <c r="B9" s="78"/>
      <c r="C9" s="78"/>
      <c r="D9" s="78"/>
      <c r="E9" s="78"/>
      <c r="F9" s="78"/>
      <c r="I9" s="13"/>
      <c r="N9" s="91" t="s">
        <v>47</v>
      </c>
      <c r="O9" s="91"/>
      <c r="P9" s="91"/>
      <c r="Q9" s="91"/>
    </row>
    <row r="12" spans="1:14" ht="32.25" customHeight="1">
      <c r="A12" s="81" t="s">
        <v>38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27.75" customHeight="1">
      <c r="A13" s="82" t="s">
        <v>39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9" ht="20.25">
      <c r="A14" s="24"/>
      <c r="B14" s="18" t="s">
        <v>6</v>
      </c>
      <c r="C14" s="24"/>
      <c r="D14" s="24"/>
      <c r="E14" s="24"/>
      <c r="F14" s="24"/>
      <c r="G14" s="24"/>
      <c r="H14" s="24"/>
      <c r="I14" s="24"/>
    </row>
    <row r="15" spans="1:17" ht="20.25" customHeight="1">
      <c r="A15" s="24"/>
      <c r="B15" s="24"/>
      <c r="C15" s="24"/>
      <c r="D15" s="24"/>
      <c r="E15" s="24"/>
      <c r="F15" s="24"/>
      <c r="G15" s="24"/>
      <c r="H15" s="25"/>
      <c r="I15" s="25"/>
      <c r="P15" s="89" t="s">
        <v>18</v>
      </c>
      <c r="Q15" s="89"/>
    </row>
    <row r="16" spans="1:17" ht="51" customHeight="1">
      <c r="A16" s="76" t="s">
        <v>0</v>
      </c>
      <c r="B16" s="76" t="s">
        <v>1</v>
      </c>
      <c r="C16" s="86" t="s">
        <v>2</v>
      </c>
      <c r="D16" s="87"/>
      <c r="E16" s="88"/>
      <c r="F16" s="79" t="s">
        <v>27</v>
      </c>
      <c r="G16" s="86" t="s">
        <v>5</v>
      </c>
      <c r="H16" s="87"/>
      <c r="I16" s="88"/>
      <c r="J16" s="79" t="s">
        <v>30</v>
      </c>
      <c r="K16" s="86" t="s">
        <v>5</v>
      </c>
      <c r="L16" s="87"/>
      <c r="M16" s="88"/>
      <c r="N16" s="79" t="s">
        <v>40</v>
      </c>
      <c r="O16" s="86" t="s">
        <v>5</v>
      </c>
      <c r="P16" s="87"/>
      <c r="Q16" s="88"/>
    </row>
    <row r="17" spans="1:17" ht="117.75" customHeight="1">
      <c r="A17" s="77"/>
      <c r="B17" s="77"/>
      <c r="C17" s="14" t="s">
        <v>24</v>
      </c>
      <c r="D17" s="14" t="s">
        <v>3</v>
      </c>
      <c r="E17" s="14" t="s">
        <v>4</v>
      </c>
      <c r="F17" s="80"/>
      <c r="G17" s="19" t="s">
        <v>19</v>
      </c>
      <c r="H17" s="19" t="s">
        <v>20</v>
      </c>
      <c r="I17" s="19" t="s">
        <v>21</v>
      </c>
      <c r="J17" s="80"/>
      <c r="K17" s="19" t="s">
        <v>19</v>
      </c>
      <c r="L17" s="19" t="s">
        <v>20</v>
      </c>
      <c r="M17" s="19" t="s">
        <v>21</v>
      </c>
      <c r="N17" s="80"/>
      <c r="O17" s="19" t="s">
        <v>19</v>
      </c>
      <c r="P17" s="19" t="s">
        <v>20</v>
      </c>
      <c r="Q17" s="19" t="s">
        <v>21</v>
      </c>
    </row>
    <row r="18" spans="1:50" ht="25.5" customHeight="1">
      <c r="A18" s="26"/>
      <c r="B18" s="55" t="s">
        <v>26</v>
      </c>
      <c r="C18" s="56"/>
      <c r="D18" s="56"/>
      <c r="E18" s="56"/>
      <c r="F18" s="50">
        <f>F19</f>
        <v>97284.16498</v>
      </c>
      <c r="G18" s="43">
        <f>G19</f>
        <v>97284.16498</v>
      </c>
      <c r="H18" s="23">
        <f>H19</f>
        <v>0</v>
      </c>
      <c r="I18" s="23">
        <f>I19</f>
        <v>0</v>
      </c>
      <c r="J18" s="31"/>
      <c r="K18" s="31"/>
      <c r="L18" s="31"/>
      <c r="M18" s="31"/>
      <c r="N18" s="31"/>
      <c r="O18" s="31"/>
      <c r="P18" s="31"/>
      <c r="Q18" s="3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5.5" customHeight="1">
      <c r="A19" s="35" t="s">
        <v>9</v>
      </c>
      <c r="B19" s="67" t="s">
        <v>10</v>
      </c>
      <c r="C19" s="57" t="s">
        <v>44</v>
      </c>
      <c r="D19" s="57" t="s">
        <v>11</v>
      </c>
      <c r="E19" s="57" t="s">
        <v>12</v>
      </c>
      <c r="F19" s="42">
        <f>G19</f>
        <v>97284.16498</v>
      </c>
      <c r="G19" s="51">
        <v>97284.16498</v>
      </c>
      <c r="H19" s="49"/>
      <c r="I19" s="49"/>
      <c r="J19" s="20"/>
      <c r="K19" s="20"/>
      <c r="L19" s="70"/>
      <c r="M19" s="16"/>
      <c r="N19" s="20"/>
      <c r="O19" s="20"/>
      <c r="P19" s="70"/>
      <c r="Q19" s="1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17" ht="30.75" customHeight="1">
      <c r="A20" s="32"/>
      <c r="B20" s="68" t="s">
        <v>28</v>
      </c>
      <c r="C20" s="56"/>
      <c r="D20" s="56"/>
      <c r="E20" s="56"/>
      <c r="F20" s="69">
        <f aca="true" t="shared" si="0" ref="F20:F35">G20+H20+I20</f>
        <v>8947.27987</v>
      </c>
      <c r="G20" s="31">
        <f>G21</f>
        <v>0</v>
      </c>
      <c r="H20" s="59">
        <f>H21</f>
        <v>2649.43907</v>
      </c>
      <c r="I20" s="60">
        <f>I21+I24+I25</f>
        <v>6297.8408</v>
      </c>
      <c r="J20" s="71"/>
      <c r="K20" s="33"/>
      <c r="L20" s="33"/>
      <c r="M20" s="33"/>
      <c r="N20" s="71"/>
      <c r="O20" s="33"/>
      <c r="P20" s="33"/>
      <c r="Q20" s="33"/>
    </row>
    <row r="21" spans="1:17" ht="48" customHeight="1">
      <c r="A21" s="39" t="s">
        <v>9</v>
      </c>
      <c r="B21" s="30" t="s">
        <v>59</v>
      </c>
      <c r="C21" s="61"/>
      <c r="D21" s="62"/>
      <c r="E21" s="62"/>
      <c r="F21" s="16">
        <f t="shared" si="0"/>
        <v>2738.1390699999997</v>
      </c>
      <c r="G21" s="54"/>
      <c r="H21" s="43">
        <f>H22+H23</f>
        <v>2649.43907</v>
      </c>
      <c r="I21" s="37">
        <f>I22+I23</f>
        <v>88.7</v>
      </c>
      <c r="J21" s="23"/>
      <c r="K21" s="20"/>
      <c r="L21" s="1"/>
      <c r="M21" s="16"/>
      <c r="N21" s="23"/>
      <c r="O21" s="20"/>
      <c r="P21" s="1"/>
      <c r="Q21" s="16"/>
    </row>
    <row r="22" spans="1:17" ht="21.75" customHeight="1">
      <c r="A22" s="39"/>
      <c r="B22" s="30"/>
      <c r="C22" s="61" t="s">
        <v>36</v>
      </c>
      <c r="D22" s="62" t="s">
        <v>60</v>
      </c>
      <c r="E22" s="62" t="s">
        <v>12</v>
      </c>
      <c r="F22" s="16">
        <f>G22+H22+I22</f>
        <v>2649.43907</v>
      </c>
      <c r="G22" s="54"/>
      <c r="H22" s="42">
        <v>2649.43907</v>
      </c>
      <c r="I22" s="16"/>
      <c r="J22" s="23"/>
      <c r="K22" s="20"/>
      <c r="L22" s="1"/>
      <c r="M22" s="16"/>
      <c r="N22" s="23"/>
      <c r="O22" s="20"/>
      <c r="P22" s="1"/>
      <c r="Q22" s="16"/>
    </row>
    <row r="23" spans="1:17" ht="28.5" customHeight="1">
      <c r="A23" s="39"/>
      <c r="B23" s="30"/>
      <c r="C23" s="61" t="s">
        <v>36</v>
      </c>
      <c r="D23" s="62" t="s">
        <v>41</v>
      </c>
      <c r="E23" s="62" t="s">
        <v>12</v>
      </c>
      <c r="F23" s="16">
        <f>G23+H23+I23</f>
        <v>88.7</v>
      </c>
      <c r="G23" s="54"/>
      <c r="H23" s="54"/>
      <c r="I23" s="16">
        <v>88.7</v>
      </c>
      <c r="J23" s="23"/>
      <c r="K23" s="20"/>
      <c r="L23" s="1"/>
      <c r="M23" s="16"/>
      <c r="N23" s="23"/>
      <c r="O23" s="20"/>
      <c r="P23" s="1"/>
      <c r="Q23" s="16"/>
    </row>
    <row r="24" spans="1:17" ht="48" customHeight="1">
      <c r="A24" s="39" t="s">
        <v>48</v>
      </c>
      <c r="B24" s="30" t="s">
        <v>66</v>
      </c>
      <c r="C24" s="61" t="s">
        <v>36</v>
      </c>
      <c r="D24" s="62" t="s">
        <v>49</v>
      </c>
      <c r="E24" s="62" t="s">
        <v>12</v>
      </c>
      <c r="F24" s="40">
        <f t="shared" si="0"/>
        <v>6109.9888</v>
      </c>
      <c r="G24" s="53"/>
      <c r="H24" s="53"/>
      <c r="I24" s="40">
        <v>6109.9888</v>
      </c>
      <c r="J24" s="23"/>
      <c r="K24" s="20"/>
      <c r="L24" s="1"/>
      <c r="M24" s="16"/>
      <c r="N24" s="23"/>
      <c r="O24" s="20"/>
      <c r="P24" s="1"/>
      <c r="Q24" s="16"/>
    </row>
    <row r="25" spans="1:17" ht="68.25" customHeight="1">
      <c r="A25" s="35" t="s">
        <v>63</v>
      </c>
      <c r="B25" s="30" t="s">
        <v>61</v>
      </c>
      <c r="C25" s="61" t="s">
        <v>36</v>
      </c>
      <c r="D25" s="62" t="s">
        <v>62</v>
      </c>
      <c r="E25" s="62" t="s">
        <v>12</v>
      </c>
      <c r="F25" s="40">
        <f>G25+H25+I25</f>
        <v>99.152</v>
      </c>
      <c r="G25" s="53"/>
      <c r="H25" s="53"/>
      <c r="I25" s="40">
        <v>99.152</v>
      </c>
      <c r="J25" s="23"/>
      <c r="K25" s="20"/>
      <c r="L25" s="1"/>
      <c r="M25" s="16"/>
      <c r="N25" s="23"/>
      <c r="O25" s="20"/>
      <c r="P25" s="1"/>
      <c r="Q25" s="16"/>
    </row>
    <row r="26" spans="1:17" ht="30" customHeight="1">
      <c r="A26" s="32"/>
      <c r="B26" s="55" t="s">
        <v>51</v>
      </c>
      <c r="C26" s="56"/>
      <c r="D26" s="56"/>
      <c r="E26" s="56"/>
      <c r="F26" s="41">
        <f>G26+H26+I26</f>
        <v>4883.2</v>
      </c>
      <c r="G26" s="31">
        <f>G27</f>
        <v>4883.2</v>
      </c>
      <c r="H26" s="31">
        <f>H27</f>
        <v>0</v>
      </c>
      <c r="I26" s="31">
        <f>I27</f>
        <v>0</v>
      </c>
      <c r="J26" s="23"/>
      <c r="K26" s="20"/>
      <c r="L26" s="1"/>
      <c r="M26" s="16"/>
      <c r="N26" s="23"/>
      <c r="O26" s="20"/>
      <c r="P26" s="1"/>
      <c r="Q26" s="16"/>
    </row>
    <row r="27" spans="1:17" ht="48" customHeight="1">
      <c r="A27" s="39" t="s">
        <v>9</v>
      </c>
      <c r="B27" s="30" t="s">
        <v>52</v>
      </c>
      <c r="C27" s="61" t="s">
        <v>53</v>
      </c>
      <c r="D27" s="62" t="s">
        <v>54</v>
      </c>
      <c r="E27" s="62" t="s">
        <v>12</v>
      </c>
      <c r="F27" s="16">
        <f>G27+H27+I27</f>
        <v>4883.2</v>
      </c>
      <c r="G27" s="52">
        <v>4883.2</v>
      </c>
      <c r="H27" s="54"/>
      <c r="I27" s="16"/>
      <c r="J27" s="23"/>
      <c r="K27" s="20"/>
      <c r="L27" s="1"/>
      <c r="M27" s="16"/>
      <c r="N27" s="23"/>
      <c r="O27" s="20"/>
      <c r="P27" s="1"/>
      <c r="Q27" s="16"/>
    </row>
    <row r="28" spans="1:17" ht="44.25" customHeight="1">
      <c r="A28" s="38"/>
      <c r="B28" s="63" t="s">
        <v>55</v>
      </c>
      <c r="C28" s="64"/>
      <c r="D28" s="64"/>
      <c r="E28" s="64"/>
      <c r="F28" s="72">
        <f t="shared" si="0"/>
        <v>2067.64272</v>
      </c>
      <c r="G28" s="37">
        <f>G29+G32</f>
        <v>0</v>
      </c>
      <c r="H28" s="37">
        <f>H29+H32</f>
        <v>1000</v>
      </c>
      <c r="I28" s="74">
        <f>I29+I32</f>
        <v>1067.64272</v>
      </c>
      <c r="J28" s="37">
        <f>K28+L28+M28</f>
        <v>81000</v>
      </c>
      <c r="K28" s="15">
        <f>K29</f>
        <v>81000</v>
      </c>
      <c r="L28" s="29">
        <f>L29</f>
        <v>0</v>
      </c>
      <c r="M28" s="29">
        <f>M29</f>
        <v>0</v>
      </c>
      <c r="N28" s="37">
        <f>O28+P28+Q28</f>
        <v>81000</v>
      </c>
      <c r="O28" s="15">
        <f>O29</f>
        <v>81000</v>
      </c>
      <c r="P28" s="29">
        <f>P29</f>
        <v>0</v>
      </c>
      <c r="Q28" s="29">
        <f>Q29</f>
        <v>0</v>
      </c>
    </row>
    <row r="29" spans="1:17" ht="39" customHeight="1">
      <c r="A29" s="35" t="s">
        <v>9</v>
      </c>
      <c r="B29" s="83" t="s">
        <v>42</v>
      </c>
      <c r="C29" s="61"/>
      <c r="D29" s="62"/>
      <c r="E29" s="62"/>
      <c r="F29" s="20">
        <f t="shared" si="0"/>
        <v>0</v>
      </c>
      <c r="G29" s="20">
        <f>G30+G31</f>
        <v>0</v>
      </c>
      <c r="H29" s="20"/>
      <c r="I29" s="20">
        <f>I30+I31</f>
        <v>0</v>
      </c>
      <c r="J29" s="16">
        <f>K29+L29+M29</f>
        <v>81000</v>
      </c>
      <c r="K29" s="36">
        <v>81000</v>
      </c>
      <c r="L29" s="1"/>
      <c r="M29" s="1"/>
      <c r="N29" s="16">
        <f>O29+P29+Q29</f>
        <v>81000</v>
      </c>
      <c r="O29" s="36">
        <v>81000</v>
      </c>
      <c r="P29" s="1"/>
      <c r="Q29" s="1"/>
    </row>
    <row r="30" spans="1:17" ht="28.5" customHeight="1">
      <c r="A30" s="35"/>
      <c r="B30" s="84"/>
      <c r="C30" s="61" t="s">
        <v>33</v>
      </c>
      <c r="D30" s="62" t="s">
        <v>46</v>
      </c>
      <c r="E30" s="62" t="s">
        <v>12</v>
      </c>
      <c r="F30" s="16">
        <f t="shared" si="0"/>
        <v>0</v>
      </c>
      <c r="G30" s="16"/>
      <c r="H30" s="20"/>
      <c r="I30" s="16"/>
      <c r="J30" s="1"/>
      <c r="K30" s="1"/>
      <c r="L30" s="1"/>
      <c r="M30" s="1"/>
      <c r="N30" s="1"/>
      <c r="O30" s="1"/>
      <c r="P30" s="1"/>
      <c r="Q30" s="1"/>
    </row>
    <row r="31" spans="1:17" ht="32.25" customHeight="1">
      <c r="A31" s="35"/>
      <c r="B31" s="85"/>
      <c r="C31" s="61" t="s">
        <v>33</v>
      </c>
      <c r="D31" s="62" t="s">
        <v>50</v>
      </c>
      <c r="E31" s="62" t="s">
        <v>12</v>
      </c>
      <c r="F31" s="42">
        <f t="shared" si="0"/>
        <v>0</v>
      </c>
      <c r="G31" s="16"/>
      <c r="H31" s="20"/>
      <c r="I31" s="42"/>
      <c r="J31" s="16"/>
      <c r="K31" s="36"/>
      <c r="L31" s="1"/>
      <c r="M31" s="1"/>
      <c r="N31" s="16"/>
      <c r="O31" s="36"/>
      <c r="P31" s="1"/>
      <c r="Q31" s="1"/>
    </row>
    <row r="32" spans="1:17" ht="58.5" customHeight="1">
      <c r="A32" s="35"/>
      <c r="B32" s="58" t="s">
        <v>67</v>
      </c>
      <c r="C32" s="61"/>
      <c r="D32" s="62"/>
      <c r="E32" s="62"/>
      <c r="F32" s="42">
        <f>G32+H32+I32</f>
        <v>2067.64272</v>
      </c>
      <c r="G32" s="16">
        <f>G33+G34</f>
        <v>0</v>
      </c>
      <c r="H32" s="16">
        <f>H33+H34</f>
        <v>1000</v>
      </c>
      <c r="I32" s="75">
        <f>I33+I34</f>
        <v>1067.64272</v>
      </c>
      <c r="J32" s="16"/>
      <c r="K32" s="36"/>
      <c r="L32" s="1"/>
      <c r="M32" s="1"/>
      <c r="N32" s="16"/>
      <c r="O32" s="36"/>
      <c r="P32" s="1"/>
      <c r="Q32" s="1"/>
    </row>
    <row r="33" spans="1:17" ht="30.75" customHeight="1">
      <c r="A33" s="35"/>
      <c r="B33" s="58"/>
      <c r="C33" s="61" t="s">
        <v>56</v>
      </c>
      <c r="D33" s="62" t="s">
        <v>57</v>
      </c>
      <c r="E33" s="62" t="s">
        <v>12</v>
      </c>
      <c r="F33" s="16">
        <f>G33+H33+I33</f>
        <v>1000</v>
      </c>
      <c r="G33" s="16"/>
      <c r="H33" s="16">
        <v>1000</v>
      </c>
      <c r="I33" s="42"/>
      <c r="J33" s="16"/>
      <c r="K33" s="36"/>
      <c r="L33" s="1"/>
      <c r="M33" s="1"/>
      <c r="N33" s="16"/>
      <c r="O33" s="36"/>
      <c r="P33" s="1"/>
      <c r="Q33" s="1"/>
    </row>
    <row r="34" spans="1:17" ht="34.5" customHeight="1">
      <c r="A34" s="35"/>
      <c r="B34" s="58"/>
      <c r="C34" s="61" t="s">
        <v>56</v>
      </c>
      <c r="D34" s="62" t="s">
        <v>58</v>
      </c>
      <c r="E34" s="62" t="s">
        <v>12</v>
      </c>
      <c r="F34" s="42">
        <f>G34+H34+I34</f>
        <v>1067.64272</v>
      </c>
      <c r="G34" s="42"/>
      <c r="H34" s="42"/>
      <c r="I34" s="42">
        <f>1088.44-20.79728</f>
        <v>1067.64272</v>
      </c>
      <c r="J34" s="16"/>
      <c r="K34" s="36"/>
      <c r="L34" s="1"/>
      <c r="M34" s="1"/>
      <c r="N34" s="16"/>
      <c r="O34" s="36"/>
      <c r="P34" s="1"/>
      <c r="Q34" s="1"/>
    </row>
    <row r="35" spans="1:17" ht="22.5">
      <c r="A35" s="27"/>
      <c r="B35" s="28" t="s">
        <v>13</v>
      </c>
      <c r="C35" s="17"/>
      <c r="D35" s="17"/>
      <c r="E35" s="17"/>
      <c r="F35" s="43">
        <f t="shared" si="0"/>
        <v>113182.28756999999</v>
      </c>
      <c r="G35" s="44">
        <f>G19+G27</f>
        <v>102167.36498</v>
      </c>
      <c r="H35" s="44">
        <f>H22+H32</f>
        <v>3649.43907</v>
      </c>
      <c r="I35" s="44">
        <f>I21+I24+I25+I32</f>
        <v>7365.48352</v>
      </c>
      <c r="J35" s="47">
        <f>K35+L35+M35</f>
        <v>81000</v>
      </c>
      <c r="K35" s="15">
        <f>K18+K20+K28</f>
        <v>81000</v>
      </c>
      <c r="L35" s="29">
        <f>L18+L20+L28</f>
        <v>0</v>
      </c>
      <c r="M35" s="29">
        <f>M18+M20+M28</f>
        <v>0</v>
      </c>
      <c r="N35" s="47">
        <f>O35+P35+Q35</f>
        <v>81000</v>
      </c>
      <c r="O35" s="15">
        <f>O18+O20+O28</f>
        <v>81000</v>
      </c>
      <c r="P35" s="29">
        <f>P18+P20+P28</f>
        <v>0</v>
      </c>
      <c r="Q35" s="29">
        <f>Q18+Q20+Q28</f>
        <v>0</v>
      </c>
    </row>
    <row r="37" ht="12.75">
      <c r="G37" s="2"/>
    </row>
  </sheetData>
  <mergeCells count="22">
    <mergeCell ref="N1:Q1"/>
    <mergeCell ref="N2:Q2"/>
    <mergeCell ref="N3:Q3"/>
    <mergeCell ref="N4:Q4"/>
    <mergeCell ref="N6:Q6"/>
    <mergeCell ref="N7:Q7"/>
    <mergeCell ref="N8:Q8"/>
    <mergeCell ref="G16:I16"/>
    <mergeCell ref="N9:Q9"/>
    <mergeCell ref="J16:J17"/>
    <mergeCell ref="B29:B31"/>
    <mergeCell ref="O16:Q16"/>
    <mergeCell ref="P15:Q15"/>
    <mergeCell ref="C16:E16"/>
    <mergeCell ref="K16:M16"/>
    <mergeCell ref="N16:N17"/>
    <mergeCell ref="A16:A17"/>
    <mergeCell ref="B16:B17"/>
    <mergeCell ref="B9:F9"/>
    <mergeCell ref="F16:F17"/>
    <mergeCell ref="A12:N12"/>
    <mergeCell ref="A13:N13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D11" sqref="D11"/>
    </sheetView>
  </sheetViews>
  <sheetFormatPr defaultColWidth="9.140625" defaultRowHeight="12.75"/>
  <cols>
    <col min="2" max="2" width="13.7109375" style="0" customWidth="1"/>
    <col min="3" max="3" width="51.421875" style="0" customWidth="1"/>
    <col min="4" max="4" width="18.7109375" style="0" customWidth="1"/>
    <col min="5" max="6" width="15.00390625" style="0" customWidth="1"/>
  </cols>
  <sheetData>
    <row r="2" spans="2:3" ht="20.25">
      <c r="B2" s="92" t="s">
        <v>7</v>
      </c>
      <c r="C2" s="92"/>
    </row>
    <row r="3" spans="4:6" ht="15">
      <c r="D3" s="93" t="s">
        <v>18</v>
      </c>
      <c r="E3" s="93"/>
      <c r="F3" s="93"/>
    </row>
    <row r="4" spans="2:6" ht="54" customHeight="1">
      <c r="B4" s="4" t="s">
        <v>17</v>
      </c>
      <c r="C4" s="4" t="s">
        <v>8</v>
      </c>
      <c r="D4" s="5" t="s">
        <v>25</v>
      </c>
      <c r="E4" s="5" t="s">
        <v>31</v>
      </c>
      <c r="F4" s="5" t="s">
        <v>43</v>
      </c>
    </row>
    <row r="5" spans="2:6" ht="21" customHeight="1">
      <c r="B5" s="6" t="s">
        <v>14</v>
      </c>
      <c r="C5" s="9" t="s">
        <v>15</v>
      </c>
      <c r="D5" s="65">
        <f>D6+D7+D8</f>
        <v>111114.64485</v>
      </c>
      <c r="E5" s="21">
        <f>E6+E7</f>
        <v>0</v>
      </c>
      <c r="F5" s="21">
        <f>F6+F7</f>
        <v>0</v>
      </c>
    </row>
    <row r="6" spans="2:6" ht="21" customHeight="1">
      <c r="B6" s="7" t="s">
        <v>44</v>
      </c>
      <c r="C6" s="10" t="s">
        <v>45</v>
      </c>
      <c r="D6" s="66">
        <f>Лист1!F19</f>
        <v>97284.16498</v>
      </c>
      <c r="E6" s="21"/>
      <c r="F6" s="21"/>
    </row>
    <row r="7" spans="2:6" ht="21" customHeight="1">
      <c r="B7" s="7" t="s">
        <v>36</v>
      </c>
      <c r="C7" s="10" t="s">
        <v>37</v>
      </c>
      <c r="D7" s="66">
        <f>Лист1!F20</f>
        <v>8947.27987</v>
      </c>
      <c r="E7" s="22"/>
      <c r="F7" s="22"/>
    </row>
    <row r="8" spans="2:6" ht="21" customHeight="1">
      <c r="B8" s="7" t="s">
        <v>53</v>
      </c>
      <c r="C8" s="10" t="s">
        <v>64</v>
      </c>
      <c r="D8" s="46">
        <f>Лист1!F26</f>
        <v>4883.2</v>
      </c>
      <c r="E8" s="22"/>
      <c r="F8" s="22"/>
    </row>
    <row r="9" spans="2:6" ht="25.5" customHeight="1">
      <c r="B9" s="6" t="s">
        <v>32</v>
      </c>
      <c r="C9" s="12" t="s">
        <v>29</v>
      </c>
      <c r="D9" s="45">
        <f>D10+D11</f>
        <v>2067.64272</v>
      </c>
      <c r="E9" s="48">
        <f>E10</f>
        <v>81000</v>
      </c>
      <c r="F9" s="48">
        <f>F10</f>
        <v>81000</v>
      </c>
    </row>
    <row r="10" spans="2:6" ht="25.5" customHeight="1">
      <c r="B10" s="7" t="s">
        <v>33</v>
      </c>
      <c r="C10" s="11" t="s">
        <v>34</v>
      </c>
      <c r="D10" s="34">
        <f>Лист1!F29</f>
        <v>0</v>
      </c>
      <c r="E10" s="34">
        <f>Лист1!J28</f>
        <v>81000</v>
      </c>
      <c r="F10" s="34">
        <f>Лист1!N28</f>
        <v>81000</v>
      </c>
    </row>
    <row r="11" spans="2:6" ht="25.5" customHeight="1">
      <c r="B11" s="7" t="s">
        <v>56</v>
      </c>
      <c r="C11" s="11" t="s">
        <v>65</v>
      </c>
      <c r="D11" s="73">
        <f>Лист1!F32</f>
        <v>2067.64272</v>
      </c>
      <c r="E11" s="34"/>
      <c r="F11" s="34"/>
    </row>
    <row r="12" spans="2:6" ht="18.75">
      <c r="B12" s="8"/>
      <c r="C12" s="9" t="s">
        <v>16</v>
      </c>
      <c r="D12" s="45">
        <f>D5+D9</f>
        <v>113182.28757</v>
      </c>
      <c r="E12" s="48">
        <f>E5+E9</f>
        <v>81000</v>
      </c>
      <c r="F12" s="48">
        <f>F5+F9</f>
        <v>81000</v>
      </c>
    </row>
    <row r="17" ht="12.75">
      <c r="C17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2012-12-27T01:55:27Z</cp:lastPrinted>
  <dcterms:created xsi:type="dcterms:W3CDTF">1996-10-08T23:32:33Z</dcterms:created>
  <dcterms:modified xsi:type="dcterms:W3CDTF">2012-12-27T01:56:21Z</dcterms:modified>
  <cp:category/>
  <cp:version/>
  <cp:contentType/>
  <cp:contentStatus/>
</cp:coreProperties>
</file>