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8.2020" sheetId="1" r:id="rId1"/>
  </sheets>
  <definedNames>
    <definedName name="_xlnm.Print_Titles" localSheetId="0">'исполнение на 01.08.2020'!$6:$7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<sst xmlns="http://schemas.openxmlformats.org/spreadsheetml/2006/main" count="136" uniqueCount="95">
  <si>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</si>
  <si>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</si>
  <si>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</si>
  <si>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</si>
  <si>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</si>
  <si>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</si>
  <si>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</si>
  <si>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</si>
  <si>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</si>
  <si>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</si>
  <si>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</si>
  <si>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</si>
  <si>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</si>
  <si>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</si>
  <si>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</si>
  <si>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</si>
  <si>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</si>
  <si>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</si>
  <si>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</si>
  <si>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</si>
  <si>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</si>
  <si>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</si>
  <si>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</si>
  <si>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</si>
  <si>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</si>
  <si>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</si>
  <si>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</si>
  <si>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</si>
  <si>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</si>
  <si>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</si>
  <si>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</si>
  <si>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</si>
  <si>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</si>
  <si>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</si>
  <si>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</si>
  <si>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</si>
  <si>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</si>
  <si>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</si>
  <si>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</si>
  <si>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</si>
  <si>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</si>
  <si>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</si>
  <si>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</si>
  <si>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</si>
  <si>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</si>
  <si>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</si>
  <si>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</si>
  <si>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</si>
  <si>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</si>
  <si>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</si>
  <si>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</si>
  <si>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</si>
  <si>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</si>
  <si>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</si>
  <si>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</si>
  <si>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</si>
  <si>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</si>
  <si>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</si>
  <si>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</si>
  <si>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</si>
  <si>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</si>
  <si>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</si>
  <si>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</si>
  <si>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</si>
  <si>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</si>
  <si>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</si>
  <si>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</si>
  <si>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</si>
  <si>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</si>
  <si>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</si>
  <si>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</si>
  <si>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</si>
  <si>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</si>
  <si>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</si>
  <si>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</si>
  <si>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</si>
  <si>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</si>
  <si>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</si>
  <si>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</si>
  <si>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</si>
  <si>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</si>
  <si>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</si>
  <si>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</si>
  <si>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</si>
  <si>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</si>
  <si>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</si>
  <si>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</si>
  <si>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</si>
  <si>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</si>
  <si>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</si>
  <si>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</si>
  <si>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</si>
  <si>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августа 2020 года</t>
  </si>
  <si>
    <t>План с учетом изменений на 01.08.2020 года</t>
  </si>
  <si>
    <t>Исполнено на 01.08.2020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</si>
</sst>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1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2578483060.3500004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1436038231.1999998</v>
      </c>
      <c r="U8" s="45">
        <f>ROUND(T8/F8*100,2)</f>
        <v>55.69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608345688.62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412950798.9799999</v>
      </c>
      <c r="U9" s="45">
        <f>ROUND(T9/F9*100,2)</f>
        <v>67.88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311641371.17</v>
      </c>
      <c r="U10" s="41">
        <f>ROUND(T10/F10*100,2)</f>
        <v>68.67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110159294.24</v>
      </c>
      <c r="U11" s="41">
        <f aca="true" t="shared" si="2" ref="U11:U29">ROUND(T11/F11*100,2)</f>
        <v>105.98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201482076.93</v>
      </c>
      <c r="U12" s="41">
        <f t="shared" si="2"/>
        <v>57.58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10781704.46</v>
      </c>
      <c r="U13" s="41">
        <f t="shared" si="2"/>
        <v>48.28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20326000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13852618.03</v>
      </c>
      <c r="U14" s="41">
        <f t="shared" si="2"/>
        <v>68.15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v>20367750.62</v>
      </c>
      <c r="U15" s="41">
        <f t="shared" si="2"/>
        <v>52.51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2773914.02</v>
      </c>
      <c r="U16" s="41">
        <f t="shared" si="2"/>
        <v>23.35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17593836.6</v>
      </c>
      <c r="U17" s="41">
        <f t="shared" si="2"/>
        <v>65.38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4875683</v>
      </c>
      <c r="U18" s="41">
        <f t="shared" si="2"/>
        <v>63.81</v>
      </c>
      <c r="V18" s="9"/>
      <c r="W18" s="9"/>
      <c r="X18" s="9"/>
    </row>
    <row r="19" spans="1:24" ht="0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28483196.75</v>
      </c>
      <c r="U20" s="41">
        <f t="shared" si="2"/>
        <v>74.6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8467298.27</v>
      </c>
      <c r="U21" s="41">
        <f t="shared" si="2"/>
        <v>157.26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1729188.62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1467978.08</v>
      </c>
      <c r="U22" s="41">
        <f t="shared" si="2"/>
        <v>84.89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10150603.12</v>
      </c>
      <c r="U23" s="41">
        <f t="shared" si="2"/>
        <v>56.03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2834497.53</v>
      </c>
      <c r="U24" s="41">
        <f t="shared" si="2"/>
        <v>141.8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28097.95</v>
      </c>
      <c r="U25" s="41" t="s">
        <v>87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1970137371.7300003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1023087432.22</v>
      </c>
      <c r="U26" s="45">
        <f t="shared" si="2"/>
        <v>51.93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1981260422.2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1034241871.09</v>
      </c>
      <c r="U27" s="41">
        <f t="shared" si="2"/>
        <v>52.2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92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-11501739.36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-11533127.76</v>
      </c>
      <c r="U31" s="41" t="s">
        <v>87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2675004574.5299997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1352998741.0900002</v>
      </c>
      <c r="U34" s="47">
        <f aca="true" t="shared" si="5" ref="U34:U43">ROUND(T34/F34*100,2)</f>
        <v>50.58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165280470.29000002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78438398.07000001</v>
      </c>
      <c r="U35" s="47">
        <f t="shared" si="5"/>
        <v>47.46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1608495.24</v>
      </c>
      <c r="U36" s="30">
        <f t="shared" si="5"/>
        <v>60.11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1742317.92</v>
      </c>
      <c r="U37" s="30">
        <f t="shared" si="5"/>
        <v>49.24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70499200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37470799.85</v>
      </c>
      <c r="U38" s="30">
        <f t="shared" si="5"/>
        <v>53.15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9827231.82</v>
      </c>
      <c r="U40" s="30">
        <f t="shared" si="5"/>
        <v>53.95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69391970.29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27789553.24</v>
      </c>
      <c r="U44" s="30">
        <f aca="true" t="shared" si="7" ref="U44:U78">ROUND(T44/F44*100,2)</f>
        <v>40.05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F46+F47</f>
        <v>21657402.36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10504277.290000001</v>
      </c>
      <c r="U45" s="47">
        <f t="shared" si="7"/>
        <v>48.5</v>
      </c>
      <c r="V45" s="6">
        <v>0</v>
      </c>
      <c r="W45" s="7">
        <v>0</v>
      </c>
      <c r="X45" s="6">
        <v>0</v>
      </c>
    </row>
    <row r="46" spans="1:24" ht="52.5" outlineLevel="1">
      <c r="A46" s="11" t="s">
        <v>49</v>
      </c>
      <c r="B46" s="5"/>
      <c r="C46" s="5"/>
      <c r="D46" s="5"/>
      <c r="E46" s="5"/>
      <c r="F46" s="31">
        <v>21458102.36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10393212.46</v>
      </c>
      <c r="U46" s="30">
        <f t="shared" si="7"/>
        <v>48.43</v>
      </c>
      <c r="V46" s="6">
        <v>0</v>
      </c>
      <c r="W46" s="7">
        <v>0</v>
      </c>
      <c r="X46" s="6">
        <v>0</v>
      </c>
    </row>
    <row r="47" spans="1:24" ht="39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111064.83</v>
      </c>
      <c r="U47" s="30">
        <f t="shared" si="7"/>
        <v>55.73</v>
      </c>
      <c r="V47" s="6"/>
      <c r="W47" s="7"/>
      <c r="X47" s="6"/>
    </row>
    <row r="48" spans="1:24" ht="14.25">
      <c r="A48" s="13" t="s">
        <v>4</v>
      </c>
      <c r="B48" s="5"/>
      <c r="C48" s="5"/>
      <c r="D48" s="5"/>
      <c r="E48" s="5"/>
      <c r="F48" s="32">
        <f>SUM(F49:F52)</f>
        <v>282281118.51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129065224.5</v>
      </c>
      <c r="U48" s="47">
        <f t="shared" si="7"/>
        <v>45.72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4884602.74</v>
      </c>
      <c r="U49" s="30">
        <f t="shared" si="7"/>
        <v>52.36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39679403.67</v>
      </c>
      <c r="U50" s="30">
        <f t="shared" si="7"/>
        <v>50.87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52</v>
      </c>
      <c r="B51" s="5"/>
      <c r="C51" s="5"/>
      <c r="D51" s="5"/>
      <c r="E51" s="5"/>
      <c r="F51" s="31">
        <v>182793418.51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81154744.18</v>
      </c>
      <c r="U51" s="30">
        <f t="shared" si="7"/>
        <v>44.4</v>
      </c>
      <c r="V51" s="6">
        <v>0</v>
      </c>
      <c r="W51" s="7">
        <v>0</v>
      </c>
      <c r="X51" s="6">
        <v>0</v>
      </c>
    </row>
    <row r="52" spans="1:24" ht="26.25" outlineLevel="1">
      <c r="A52" s="14" t="s">
        <v>53</v>
      </c>
      <c r="B52" s="5"/>
      <c r="C52" s="5"/>
      <c r="D52" s="5"/>
      <c r="E52" s="5"/>
      <c r="F52" s="31">
        <v>12158400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3346473.91</v>
      </c>
      <c r="U52" s="30">
        <f t="shared" si="7"/>
        <v>27.52</v>
      </c>
      <c r="V52" s="6">
        <v>0</v>
      </c>
      <c r="W52" s="7">
        <v>0</v>
      </c>
      <c r="X52" s="6">
        <v>0</v>
      </c>
    </row>
    <row r="53" spans="1:24" ht="26.25">
      <c r="A53" s="29" t="s">
        <v>73</v>
      </c>
      <c r="B53" s="5"/>
      <c r="C53" s="5"/>
      <c r="D53" s="5"/>
      <c r="E53" s="5"/>
      <c r="F53" s="32">
        <f>SUM(F54:F57)</f>
        <v>224474809.03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62146888.38</v>
      </c>
      <c r="U53" s="47">
        <f t="shared" si="7"/>
        <v>27.69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54</v>
      </c>
      <c r="B54" s="5"/>
      <c r="C54" s="5"/>
      <c r="D54" s="5"/>
      <c r="E54" s="5"/>
      <c r="F54" s="31">
        <v>19681391.48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2541444.85</v>
      </c>
      <c r="U54" s="30">
        <f t="shared" si="7"/>
        <v>12.91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55</v>
      </c>
      <c r="B55" s="5"/>
      <c r="C55" s="5"/>
      <c r="D55" s="5"/>
      <c r="E55" s="5"/>
      <c r="F55" s="31">
        <v>33681809.99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3103644.39</v>
      </c>
      <c r="U55" s="30">
        <f t="shared" si="7"/>
        <v>9.21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56</v>
      </c>
      <c r="B56" s="5"/>
      <c r="C56" s="5"/>
      <c r="D56" s="5"/>
      <c r="E56" s="5"/>
      <c r="F56" s="31">
        <v>122219281.56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30731248.11</v>
      </c>
      <c r="U56" s="30">
        <f t="shared" si="7"/>
        <v>25.14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57</v>
      </c>
      <c r="B57" s="5"/>
      <c r="C57" s="5"/>
      <c r="D57" s="5"/>
      <c r="E57" s="5"/>
      <c r="F57" s="31">
        <v>48892326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25770551.03</v>
      </c>
      <c r="U57" s="30">
        <f t="shared" si="7"/>
        <v>52.71</v>
      </c>
      <c r="V57" s="6">
        <v>0</v>
      </c>
      <c r="W57" s="7">
        <v>0</v>
      </c>
      <c r="X57" s="6">
        <v>0</v>
      </c>
    </row>
    <row r="58" spans="1:24" ht="14.25">
      <c r="A58" s="4" t="s">
        <v>5</v>
      </c>
      <c r="B58" s="5"/>
      <c r="C58" s="5"/>
      <c r="D58" s="5"/>
      <c r="E58" s="5"/>
      <c r="F58" s="32">
        <f>F59</f>
        <v>7415330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3866487.8</v>
      </c>
      <c r="U58" s="47">
        <f t="shared" si="7"/>
        <v>52.14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58</v>
      </c>
      <c r="B59" s="5"/>
      <c r="C59" s="5"/>
      <c r="D59" s="5"/>
      <c r="E59" s="5"/>
      <c r="F59" s="31">
        <v>7415330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3866487.8</v>
      </c>
      <c r="U59" s="30">
        <f t="shared" si="7"/>
        <v>52.14</v>
      </c>
      <c r="V59" s="6">
        <v>0</v>
      </c>
      <c r="W59" s="7">
        <v>0</v>
      </c>
      <c r="X59" s="6">
        <v>0</v>
      </c>
    </row>
    <row r="60" spans="1:24" ht="14.25">
      <c r="A60" s="4" t="s">
        <v>6</v>
      </c>
      <c r="B60" s="5"/>
      <c r="C60" s="5"/>
      <c r="D60" s="5"/>
      <c r="E60" s="5"/>
      <c r="F60" s="32">
        <f>SUM(F61:F65)</f>
        <v>1447602965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802805289.5600001</v>
      </c>
      <c r="U60" s="47">
        <f t="shared" si="7"/>
        <v>55.46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59</v>
      </c>
      <c r="B61" s="5"/>
      <c r="C61" s="5"/>
      <c r="D61" s="5"/>
      <c r="E61" s="5"/>
      <c r="F61" s="31">
        <v>664143850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364943032.22</v>
      </c>
      <c r="U61" s="30">
        <f t="shared" si="7"/>
        <v>54.95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60</v>
      </c>
      <c r="B62" s="5"/>
      <c r="C62" s="5"/>
      <c r="D62" s="5"/>
      <c r="E62" s="5"/>
      <c r="F62" s="31">
        <v>509676951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298665063</v>
      </c>
      <c r="U62" s="30">
        <f t="shared" si="7"/>
        <v>58.6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89</v>
      </c>
      <c r="B63" s="5"/>
      <c r="C63" s="5"/>
      <c r="D63" s="5"/>
      <c r="E63" s="5"/>
      <c r="F63" s="31">
        <v>158842830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94647793.2</v>
      </c>
      <c r="U63" s="30">
        <f t="shared" si="7"/>
        <v>59.59</v>
      </c>
      <c r="V63" s="6"/>
      <c r="W63" s="7"/>
      <c r="X63" s="6"/>
    </row>
    <row r="64" spans="1:24" ht="14.25" outlineLevel="1">
      <c r="A64" s="11" t="s">
        <v>83</v>
      </c>
      <c r="B64" s="5"/>
      <c r="C64" s="5"/>
      <c r="D64" s="5"/>
      <c r="E64" s="5"/>
      <c r="F64" s="31">
        <v>31911897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8339794.09</v>
      </c>
      <c r="U64" s="30">
        <f t="shared" si="7"/>
        <v>26.13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61</v>
      </c>
      <c r="B65" s="5"/>
      <c r="C65" s="5"/>
      <c r="D65" s="5"/>
      <c r="E65" s="5"/>
      <c r="F65" s="31">
        <v>83027437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36209607.05</v>
      </c>
      <c r="U65" s="30">
        <f t="shared" si="7"/>
        <v>43.61</v>
      </c>
      <c r="V65" s="6">
        <v>0</v>
      </c>
      <c r="W65" s="7">
        <v>0</v>
      </c>
      <c r="X65" s="6">
        <v>0</v>
      </c>
    </row>
    <row r="66" spans="1:24" ht="14.25">
      <c r="A66" s="4" t="s">
        <v>7</v>
      </c>
      <c r="B66" s="5"/>
      <c r="C66" s="5"/>
      <c r="D66" s="5"/>
      <c r="E66" s="5"/>
      <c r="F66" s="32">
        <f>F67+F68</f>
        <v>204547396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119530711.43</v>
      </c>
      <c r="U66" s="47">
        <f t="shared" si="7"/>
        <v>58.44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62</v>
      </c>
      <c r="B67" s="5"/>
      <c r="C67" s="5"/>
      <c r="D67" s="5"/>
      <c r="E67" s="5"/>
      <c r="F67" s="31">
        <v>143623196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85953229.37</v>
      </c>
      <c r="U67" s="30">
        <f t="shared" si="7"/>
        <v>59.85</v>
      </c>
      <c r="V67" s="6">
        <v>0</v>
      </c>
      <c r="W67" s="7">
        <v>0</v>
      </c>
      <c r="X67" s="6">
        <v>0</v>
      </c>
    </row>
    <row r="68" spans="1:24" ht="26.25" outlineLevel="1">
      <c r="A68" s="11" t="s">
        <v>77</v>
      </c>
      <c r="B68" s="5"/>
      <c r="C68" s="5"/>
      <c r="D68" s="5"/>
      <c r="E68" s="5"/>
      <c r="F68" s="31">
        <v>60924200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33577482.06</v>
      </c>
      <c r="U68" s="30">
        <f t="shared" si="7"/>
        <v>55.11</v>
      </c>
      <c r="V68" s="6"/>
      <c r="W68" s="7"/>
      <c r="X68" s="6"/>
    </row>
    <row r="69" spans="1:24" ht="14.25">
      <c r="A69" s="4" t="s">
        <v>8</v>
      </c>
      <c r="B69" s="5"/>
      <c r="C69" s="5"/>
      <c r="D69" s="5"/>
      <c r="E69" s="5"/>
      <c r="F69" s="32">
        <f>SUM(F70:F74)</f>
        <v>39524686.64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16030576.94</v>
      </c>
      <c r="U69" s="47">
        <f t="shared" si="7"/>
        <v>40.56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5464614.64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2596381.42</v>
      </c>
      <c r="U70" s="30">
        <f t="shared" si="7"/>
        <v>47.51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65</v>
      </c>
      <c r="B72" s="5"/>
      <c r="C72" s="5"/>
      <c r="D72" s="5"/>
      <c r="E72" s="5"/>
      <c r="F72" s="31">
        <v>19637472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9795112</v>
      </c>
      <c r="U72" s="30">
        <f t="shared" si="7"/>
        <v>49.88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2459537.93</v>
      </c>
      <c r="U73" s="30">
        <f t="shared" si="7"/>
        <v>19.72</v>
      </c>
      <c r="V73" s="6">
        <v>0</v>
      </c>
      <c r="W73" s="7">
        <v>0</v>
      </c>
      <c r="X73" s="6">
        <v>0</v>
      </c>
    </row>
    <row r="74" spans="1:24" ht="26.25" outlineLevel="1">
      <c r="A74" s="11" t="s">
        <v>67</v>
      </c>
      <c r="B74" s="5"/>
      <c r="C74" s="5"/>
      <c r="D74" s="5"/>
      <c r="E74" s="5"/>
      <c r="F74" s="31">
        <v>1949800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1179545.59</v>
      </c>
      <c r="U74" s="30">
        <f t="shared" si="7"/>
        <v>60.5</v>
      </c>
      <c r="V74" s="6">
        <v>0</v>
      </c>
      <c r="W74" s="7">
        <v>0</v>
      </c>
      <c r="X74" s="6">
        <v>0</v>
      </c>
    </row>
    <row r="75" spans="1:24" ht="14.25">
      <c r="A75" s="4" t="s">
        <v>9</v>
      </c>
      <c r="B75" s="5"/>
      <c r="C75" s="5"/>
      <c r="D75" s="5"/>
      <c r="E75" s="5"/>
      <c r="F75" s="32">
        <f>SUM(F76:F78)</f>
        <v>280049396.7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130610887.11999999</v>
      </c>
      <c r="U75" s="47">
        <f t="shared" si="7"/>
        <v>46.64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68</v>
      </c>
      <c r="B76" s="5"/>
      <c r="C76" s="5"/>
      <c r="D76" s="5"/>
      <c r="E76" s="5"/>
      <c r="F76" s="31">
        <v>217345365.7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99038863.88</v>
      </c>
      <c r="U76" s="30">
        <f t="shared" si="7"/>
        <v>45.57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69</v>
      </c>
      <c r="B77" s="5"/>
      <c r="C77" s="5"/>
      <c r="D77" s="5"/>
      <c r="E77" s="5"/>
      <c r="F77" s="31">
        <v>55553631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27548866.28</v>
      </c>
      <c r="U77" s="30">
        <f t="shared" si="7"/>
        <v>49.59</v>
      </c>
      <c r="V77" s="6">
        <v>0</v>
      </c>
      <c r="W77" s="7">
        <v>0</v>
      </c>
      <c r="X77" s="6">
        <v>0</v>
      </c>
    </row>
    <row r="78" spans="1:24" ht="26.2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4023156.96</v>
      </c>
      <c r="U78" s="30">
        <f t="shared" si="7"/>
        <v>56.26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-96521514.17999935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83039490.10999966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96521514.18000005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-83039490.1099998</v>
      </c>
      <c r="U82" s="20" t="s">
        <v>87</v>
      </c>
      <c r="V82" s="1"/>
      <c r="W82" s="1"/>
      <c r="X82" s="1"/>
    </row>
    <row r="83" spans="1:24" ht="27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.75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.75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7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143293980.84</v>
      </c>
      <c r="U89" s="20" t="s">
        <v>87</v>
      </c>
    </row>
    <row r="90" spans="1:21" ht="93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143293980.84</v>
      </c>
      <c r="U90" s="20" t="s">
        <v>87</v>
      </c>
    </row>
    <row r="91" spans="1:21" ht="27">
      <c r="A91" s="26" t="s">
        <v>37</v>
      </c>
      <c r="B91" s="27"/>
      <c r="C91" s="27"/>
      <c r="D91" s="27"/>
      <c r="E91" s="27"/>
      <c r="F91" s="35">
        <f>SUM(F93,F95)</f>
        <v>81475031.94000006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-226333470.9499998</v>
      </c>
      <c r="U91" s="20" t="s">
        <v>87</v>
      </c>
    </row>
    <row r="92" spans="1:21" ht="14.25">
      <c r="A92" s="27" t="s">
        <v>38</v>
      </c>
      <c r="B92" s="27"/>
      <c r="C92" s="27"/>
      <c r="D92" s="27"/>
      <c r="E92" s="27"/>
      <c r="F92" s="35">
        <f>F93</f>
        <v>-2618529542.59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-2338357895.39</v>
      </c>
      <c r="U92" s="20" t="s">
        <v>87</v>
      </c>
    </row>
    <row r="93" spans="1:21" ht="27">
      <c r="A93" s="26" t="s">
        <v>39</v>
      </c>
      <c r="B93" s="27"/>
      <c r="C93" s="27"/>
      <c r="D93" s="27"/>
      <c r="E93" s="27"/>
      <c r="F93" s="35">
        <v>-2618529542.59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-2338357895.39</v>
      </c>
      <c r="U93" s="20" t="s">
        <v>87</v>
      </c>
    </row>
    <row r="94" spans="1:21" ht="14.25">
      <c r="A94" s="26" t="s">
        <v>40</v>
      </c>
      <c r="B94" s="27"/>
      <c r="C94" s="27"/>
      <c r="D94" s="27"/>
      <c r="E94" s="27"/>
      <c r="F94" s="35">
        <f>F95</f>
        <v>2700004574.53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2112024424.44</v>
      </c>
      <c r="U94" s="20" t="s">
        <v>87</v>
      </c>
    </row>
    <row r="95" spans="1:21" ht="27">
      <c r="A95" s="26" t="s">
        <v>41</v>
      </c>
      <c r="B95" s="27"/>
      <c r="C95" s="27"/>
      <c r="D95" s="27"/>
      <c r="E95" s="27"/>
      <c r="F95" s="35">
        <v>2700004574.53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2112024424.44</v>
      </c>
      <c r="U95" s="20" t="s">
        <v>87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2019-01-18T02:13:22Z</cp:lastPrinted>
  <dcterms:created xsi:type="dcterms:W3CDTF">2014-03-03T02:48:43Z</dcterms:created>
  <dcterms:modified xsi:type="dcterms:W3CDTF">2020-08-18T04:30:10Z</dcterms:modified>
  <cp:category/>
  <cp:version/>
  <cp:contentType/>
  <cp:contentStatus/>
</cp:coreProperties>
</file>