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4505" windowHeight="7320" activeTab="0"/>
  </bookViews>
  <sheets>
    <sheet name="Доходы 2011-2013" sheetId="1" r:id="rId1"/>
  </sheets>
  <definedNames>
    <definedName name="_xlnm.Print_Area" localSheetId="0">'Доходы 2011-2013'!$A$2:$L$226</definedName>
  </definedNames>
  <calcPr fullCalcOnLoad="1"/>
</workbook>
</file>

<file path=xl/comments1.xml><?xml version="1.0" encoding="utf-8"?>
<comments xmlns="http://schemas.openxmlformats.org/spreadsheetml/2006/main">
  <authors>
    <author>1</author>
  </authors>
  <commentList>
    <comment ref="K224" authorId="0">
      <text>
        <r>
          <rPr>
            <b/>
            <sz val="12"/>
            <rFont val="Tahoma"/>
            <family val="0"/>
          </rPr>
          <t>1:</t>
        </r>
        <r>
          <rPr>
            <sz val="12"/>
            <rFont val="Tahoma"/>
            <family val="0"/>
          </rPr>
          <t xml:space="preserve">
</t>
        </r>
      </text>
    </comment>
  </commentList>
</comments>
</file>

<file path=xl/sharedStrings.xml><?xml version="1.0" encoding="utf-8"?>
<sst xmlns="http://schemas.openxmlformats.org/spreadsheetml/2006/main" count="190" uniqueCount="186">
  <si>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</si>
  <si>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</si>
  <si>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</si>
  <si>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</si>
  <si>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</si>
  <si>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</si>
  <si>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</si>
  <si>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</si>
  <si>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</si>
  <si>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</si>
  <si>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</si>
  <si>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</si>
  <si>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</si>
  <si>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</si>
  <si>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</si>
  <si>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</si>
  <si>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</si>
  <si>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</si>
  <si>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</si>
  <si>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</si>
  <si>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</si>
  <si>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</si>
  <si>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</si>
  <si>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</si>
  <si>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</si>
  <si>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</si>
  <si>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</si>
  <si>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</si>
  <si>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</si>
  <si>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</si>
  <si>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</si>
  <si>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</si>
  <si>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</si>
  <si>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</si>
  <si>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</si>
  <si>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</si>
  <si>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</si>
  <si>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</si>
  <si>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</si>
  <si>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</si>
  <si>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</si>
  <si>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</si>
  <si>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</si>
  <si>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</si>
  <si>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</si>
  <si>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</si>
  <si>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</si>
  <si>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</si>
  <si>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</si>
  <si>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</si>
  <si>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</si>
  <si>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</si>
  <si>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 xml:space="preserve">к решению Совета </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</si>
  <si>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</si>
  <si>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</si>
  <si>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</si>
  <si>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Фонд компенсаций (ФК)</t>
  </si>
  <si>
    <t>Региональный фонд финансовой поддержки поселений (РФФПП)</t>
  </si>
  <si>
    <t>Другие межбюджетные трансферты</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</si>
  <si>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</si>
  <si>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</si>
  <si>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Код классификации операций сектора государственного управления</t>
  </si>
  <si>
    <t>тыс. рублей</t>
  </si>
  <si>
    <t>Прочие субсидии бюджетам городских округов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</si>
  <si>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</si>
  <si>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 2012 год</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</si>
  <si>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</si>
  <si>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</si>
  <si>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2013 год</t>
  </si>
  <si>
    <t>Фонд софинансирования социальных расходов (ФСР)</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</si>
  <si>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</si>
  <si>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</si>
  <si>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</si>
  <si>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</si>
  <si>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</si>
  <si>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</si>
  <si>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</si>
  <si>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</si>
  <si>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</si>
  <si>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</si>
  <si>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</si>
  <si>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</si>
  <si>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</si>
  <si>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</si>
  <si>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</si>
  <si>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</si>
  <si>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</si>
  <si>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</si>
  <si>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</si>
  <si>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безпопечения родителей, а также лиц из их числа, не имеющих жилого помещения"</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</si>
  <si>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</si>
  <si>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</si>
  <si>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</si>
  <si>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Приложение № 3</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</si>
  <si>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</si>
  <si>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</si>
  <si>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</si>
  <si>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</si>
  <si>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</si>
  <si>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</si>
  <si>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</si>
  <si>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</si>
  <si>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</si>
  <si>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</si>
  <si>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</si>
  <si>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</si>
  <si>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</si>
  <si>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</si>
  <si>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</si>
  <si>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</si>
  <si>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</si>
  <si>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</si>
  <si>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депутатов ЗАТО г.Зеленогорска</t>
  </si>
  <si>
    <t>Возврат остатков субсидий, субвенций</t>
  </si>
  <si>
    <t xml:space="preserve">ДОХОДЫ МЕСТНОГО БЮДЖЕТА ГОРОДА ЗЕЛЕНОГОРСКА НА 2012 ГОД                                     </t>
  </si>
  <si>
    <t>И НА ПЛАНОВЫЙ ПЕРИОД 2013 И 2014 ГОДОВ</t>
  </si>
  <si>
    <t xml:space="preserve"> 2014 год</t>
  </si>
  <si>
    <t xml:space="preserve">Субсидии на оплату стоимости набора продуктов питания или готовых блюд и их транспортировку в лагерях с дневным пребыванием детей </t>
  </si>
  <si>
    <r>
      <t>Субсидии на оплату стоимости путевок для детей в организации отдыха, оздоровления и занятости детей</t>
    </r>
  </si>
  <si>
    <t>Субсидии на организацию отдыха, оздоровления и занятости детей в муниципальных загородных оздоровительных лагерях</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</si>
  <si>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</si>
  <si>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Субвенции бюджетам муниципальных образований края на реализациюЗакона краяот 21 декабря 2010 года № 11-5564 "О наделении органов местного самоуправления государственными полномочиями в области архивного дела"</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</si>
  <si>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</si>
  <si>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</si>
  <si>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Межбюджетные трансферты на комплектование книжных фондов библиотек муниципальных образований края за счёт средств федерального бюджета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</si>
  <si>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t>
  </si>
  <si>
    <t xml:space="preserve">Прочие доходы от оказания платных услуг (работ) получателями средств бюджетов городских округов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</si>
  <si>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</si>
  <si>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</si>
  <si>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</si>
  <si>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</si>
  <si>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</si>
  <si>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</si>
  <si>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</si>
  <si>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Субсидии на выравнивание обеспеченности муниципальных образований края по реализации ими их отдельных расходных обязательств</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</si>
  <si>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</si>
  <si>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Субвенции на реализацию Закона края о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одиноко проживающим супружеским парам из числа пенсионеров старше 65 лет" на 2012-2013 годы</t>
  </si>
  <si>
    <t xml:space="preserve">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</si>
  <si>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общеобразовательных учреждениях, реализующих основные общеобразовательные программы, без взимания платы"</t>
  </si>
  <si>
    <t>от 15.12.2011 г. № 20-138р</t>
  </si>
  <si>
    <t>Субсидии на реализацию мероприятий, предусмотренных долгосрочной целевой программой "Культура Красноярья"</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</si>
  <si>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t>
  </si>
  <si>
    <t>Субсидии на реализацию мероприятий, предусмотренных  долгосрочной целевой программой "Дороги Красноярья" на 2012-2016 годы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</si>
  <si>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</si>
  <si>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</si>
  <si>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</si>
  <si>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</si>
  <si>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</si>
  <si>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Субвенции муниципальным образованиям края на финансирование расходов, связанных с организацией приемных семей для граждан пожилого возраста и инвалидов</t>
  </si>
  <si>
    <t>Прочие безвозмездные поступления в бюджеты городских округов</t>
  </si>
  <si>
    <t xml:space="preserve">Прочие безвозмездные поступления </t>
  </si>
  <si>
    <t>Прочие безвозмездные поступления</t>
  </si>
  <si>
    <t>Налоговые и неналоговые доходы</t>
  </si>
  <si>
    <t>Субсидии на реализацию мероприятий, предусмотренных долгосрочной целевой программой "Обеспечение жильем молодых семей в Красноярском крае"</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</si>
  <si>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2011-2013 годы</t>
  </si>
  <si>
    <t>Субсидии на реализацию мероприятий, предусмотренных подпрограммой "Обеспечение жильем молодых семей" федеральной целевой программы "Жилище" на 2011-2015 годы</t>
  </si>
  <si>
    <t xml:space="preserve">Субсидии на реализацию мероприятий, предусмотренных долгосрочной целевой программой "Техническое творчество детей, учащейся и студенческой молодежи" на 2011-2013 годы </t>
  </si>
  <si>
    <t>Субсидии на реализацию мероприятий, предусмотренных долгосрочной целевой программой "Дети"</t>
  </si>
  <si>
    <t>Субсидии на реализацию социокультурных проектов муниципальными учреждениями культуры и образовательными учреждениями в области культуры</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</si>
  <si>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лагерей</t>
  </si>
  <si>
    <t xml:space="preserve">Субсидии на реализацию мероприятий, предусмотренных долгосрочной целевой программой "Обеспечение жизнедеятельности образовательных учреждений края" </t>
  </si>
  <si>
    <t>Субсидии на реализацию мероприятий, предусмотренных целевой программой "От массовости к мастерству"</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</si>
  <si>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t>
  </si>
  <si>
    <t>Субсидии на реализацию мероприятий, предусмотренных ДЦП "Модернизация, реконструкция и капитальный ремонт объектов коммунальной инфраструктуры муниципальных образований Красноярского края"</t>
  </si>
  <si>
    <t>Субсидии на 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в 2012 году</t>
  </si>
  <si>
    <t>Субсидии бюджетам муниципальных образований края на частичное финансирование (возмещение)  расходов на введение новых систем оплаты труда</t>
  </si>
  <si>
    <t>Субсидии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в 2012 году произведено увеличение фондов оплаты труда, связанное с введением новых систем оплаты труда без проведения конкурсного отбора</t>
  </si>
  <si>
    <t>Субсидии на частичное финансирование (возмещение) расходов на повышение с 1 октября 2012 года на 6 процентов размеров оплаты труда работников дошкольных образовательных учреждений, в которых в 2012 году произведено увеличение фондов оплаты труда, связанное с введением новых систем оплаты труда без проведения конкурсного отбора, работников общеобразовательных учреждений, участвующих в реализации основной общеобразовательной программы дошкольного образования детей, кроме работающих в группах кратковременного пребывания, увеличение фондов оплаты труда произведено в 2012 году</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</si>
  <si>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</si>
  <si>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безвозмездные поступления (средства Резервного фонда)</t>
  </si>
  <si>
    <t>Доходы от компенсации затрат государства</t>
  </si>
  <si>
    <t>Прочие доходы от компенсации затрат бюджетов городских округов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</si>
  <si>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</si>
  <si>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ЗАДОЛЖЕННОСТЬ И ПЕРЕРАСЧЕТЫ ПО ОТМЕНЕННЫМ НАЛОГАМ, СБОРАМ И ИНЫМ ОБЯЗАТЕЛЬНЫМ ПЛАТЕЖАМ</t>
  </si>
  <si>
    <t xml:space="preserve">Налоги на имущество </t>
  </si>
  <si>
    <t>Земельный налог (по обязательствам, возникшим до 1 января 2006 года), мобилизуемый на территориях городских округов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</si>
  <si>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</si>
  <si>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</si>
  <si>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Субсидии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</si>
  <si>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 xml:space="preserve">от 26.12.2012г. № _______р               </t>
  </si>
  <si>
    <t>Субсидии за счет средств федерального бюджета на оказание государственной поддержки малого и среднего предпринимательства, включая крестьянские (фермерские) хозяйства</t>
  </si>
  <si>
    <t>Субсидии на компенсацию расходов органов местного самоуправления, подготовивших спортсмена, ставшего членом спортивной сборной края</t>
  </si>
  <si>
    <t>Субсидии на реализацию мероприятий, предусмотренных долгосрочной целевой программой "Энергосбережение и повышение энергетической эффективности в Красноярском крае" на 2010-2012 годы и на период до 2020 года</t>
  </si>
  <si>
    <t>Приложение № 2</t>
  </si>
  <si>
    <t>34-200р</t>
  </si>
  <si>
    <t>Субсидии бюджетам на реализацию программы энергосбереэжения и повышения энергетической эффективности на период до 2020 года</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</si>
</sst>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 numFmtId="196" formatCode="#,##0.0000000"/>
  </numFmts>
  <fonts count="18">
    <font>
      <sz val="10"/>
      <name val="Arial"/>
      <family val="0"/>
    </font>
    <font>
      <sz val="10"/>
      <name val="Times New Roman"/>
      <family val="1"/>
    </font>
    <font>
      <u val="single"/>
      <sz val="7.5"/>
      <color indexed="12"/>
      <name val="Arial"/>
      <family val="0"/>
    </font>
    <font>
      <u val="single"/>
      <sz val="7.5"/>
      <color indexed="36"/>
      <name val="Arial"/>
      <family val="0"/>
    </font>
    <font>
      <sz val="10"/>
      <color indexed="10"/>
      <name val="Arial"/>
      <family val="0"/>
    </font>
    <font>
      <b/>
      <sz val="14"/>
      <name val="Times New Roman"/>
      <family val="1"/>
    </font>
    <font>
      <sz val="14"/>
      <color indexed="10"/>
      <name val="Arial"/>
      <family val="0"/>
    </font>
    <font>
      <sz val="14"/>
      <color indexed="10"/>
      <name val="Times New Roman"/>
      <family val="1"/>
    </font>
    <font>
      <sz val="14"/>
      <name val="Times New Roman"/>
      <family val="1"/>
    </font>
    <font>
      <i/>
      <sz val="10"/>
      <name val="Times New Roman"/>
      <family val="1"/>
    </font>
    <font>
      <i/>
      <sz val="14"/>
      <name val="Times New Roman"/>
      <family val="1"/>
    </font>
    <font>
      <b/>
      <sz val="14"/>
      <color indexed="10"/>
      <name val="Times New Roman"/>
      <family val="1"/>
    </font>
    <font>
      <sz val="14"/>
      <name val="Arial"/>
      <family val="2"/>
    </font>
    <font>
      <sz val="12"/>
      <name val="Times New Roman"/>
      <family val="1"/>
    </font>
    <font>
      <b/>
      <sz val="12"/>
      <name val="Tahoma"/>
      <family val="0"/>
    </font>
    <font>
      <sz val="12"/>
      <name val="Tahoma"/>
      <family val="0"/>
    </font>
    <font>
      <i/>
      <sz val="10"/>
      <name val="Arial"/>
      <family val="0"/>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67">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xf>
    <xf numFmtId="177" fontId="7" fillId="0" borderId="0" xfId="0" applyNumberFormat="1" applyFont="1" applyAlignment="1">
      <alignment/>
    </xf>
    <xf numFmtId="0" fontId="5" fillId="0" borderId="0" xfId="0" applyFont="1" applyBorder="1" applyAlignment="1">
      <alignment horizontal="center" wrapText="1"/>
    </xf>
    <xf numFmtId="0" fontId="8" fillId="0" borderId="1" xfId="0" applyFont="1" applyBorder="1" applyAlignment="1">
      <alignment horizontal="center" vertical="top" textRotation="90" wrapText="1"/>
    </xf>
    <xf numFmtId="0" fontId="8" fillId="0" borderId="2" xfId="0" applyFont="1" applyBorder="1" applyAlignment="1">
      <alignment horizontal="center" vertical="top" textRotation="90" wrapText="1"/>
    </xf>
    <xf numFmtId="0" fontId="8" fillId="0" borderId="2" xfId="0" applyFont="1" applyBorder="1" applyAlignment="1">
      <alignment horizontal="right" vertical="top" textRotation="90"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187" fontId="8" fillId="0" borderId="2" xfId="0" applyNumberFormat="1" applyFont="1" applyBorder="1" applyAlignment="1">
      <alignment horizontal="center" vertical="top" wrapText="1"/>
    </xf>
    <xf numFmtId="177" fontId="8"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8" fillId="0" borderId="1" xfId="0" applyNumberFormat="1" applyFont="1" applyBorder="1" applyAlignment="1">
      <alignment horizontal="justify" vertical="justify" wrapText="1"/>
    </xf>
    <xf numFmtId="0" fontId="8" fillId="0" borderId="2" xfId="0" applyFont="1" applyBorder="1" applyAlignment="1">
      <alignment horizontal="justify" vertical="justify" wrapText="1"/>
    </xf>
    <xf numFmtId="181" fontId="8" fillId="0" borderId="2" xfId="0" applyNumberFormat="1" applyFont="1" applyBorder="1" applyAlignment="1">
      <alignment horizontal="justify" vertical="justify" wrapText="1"/>
    </xf>
    <xf numFmtId="180" fontId="8" fillId="0" borderId="2" xfId="0" applyNumberFormat="1" applyFont="1" applyBorder="1" applyAlignment="1">
      <alignment horizontal="justify" vertical="justify" wrapText="1"/>
    </xf>
    <xf numFmtId="179" fontId="8" fillId="0" borderId="2" xfId="0" applyNumberFormat="1" applyFont="1" applyBorder="1" applyAlignment="1">
      <alignment horizontal="justify" vertical="justify" wrapText="1"/>
    </xf>
    <xf numFmtId="180" fontId="8" fillId="0" borderId="2" xfId="0" applyNumberFormat="1" applyFont="1" applyBorder="1" applyAlignment="1">
      <alignment horizontal="left" vertical="justify" wrapText="1"/>
    </xf>
    <xf numFmtId="0" fontId="5" fillId="0" borderId="2" xfId="0" applyFont="1" applyBorder="1" applyAlignment="1">
      <alignment horizontal="justify" vertical="top" wrapText="1"/>
    </xf>
    <xf numFmtId="181" fontId="8" fillId="0" borderId="3" xfId="0" applyNumberFormat="1" applyFont="1" applyBorder="1" applyAlignment="1">
      <alignment horizontal="justify" vertical="justify" wrapText="1"/>
    </xf>
    <xf numFmtId="180" fontId="8" fillId="0" borderId="3" xfId="0" applyNumberFormat="1" applyFont="1" applyBorder="1" applyAlignment="1">
      <alignment horizontal="justify" vertical="justify" wrapText="1"/>
    </xf>
    <xf numFmtId="179" fontId="8" fillId="0" borderId="3" xfId="0" applyNumberFormat="1" applyFont="1" applyBorder="1" applyAlignment="1">
      <alignment horizontal="justify" vertical="justify" wrapText="1"/>
    </xf>
    <xf numFmtId="180" fontId="8" fillId="0" borderId="3" xfId="0" applyNumberFormat="1" applyFont="1" applyBorder="1" applyAlignment="1">
      <alignment horizontal="left" vertical="justify" wrapText="1"/>
    </xf>
    <xf numFmtId="4" fontId="5"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vertical="center" wrapText="1"/>
    </xf>
    <xf numFmtId="0" fontId="8" fillId="0" borderId="2" xfId="0" applyFont="1" applyBorder="1" applyAlignment="1">
      <alignment horizontal="justify" vertical="top" wrapText="1"/>
    </xf>
    <xf numFmtId="4" fontId="8"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80" fontId="8" fillId="0" borderId="1" xfId="0" applyNumberFormat="1" applyFont="1" applyFill="1" applyBorder="1" applyAlignment="1">
      <alignment horizontal="justify" vertical="justify" wrapText="1"/>
    </xf>
    <xf numFmtId="0" fontId="8" fillId="0" borderId="2" xfId="0" applyFont="1" applyFill="1" applyBorder="1" applyAlignment="1">
      <alignment horizontal="justify" vertical="justify" wrapText="1"/>
    </xf>
    <xf numFmtId="181" fontId="8" fillId="0" borderId="2" xfId="0" applyNumberFormat="1" applyFont="1" applyFill="1" applyBorder="1" applyAlignment="1">
      <alignment horizontal="justify" vertical="justify" wrapText="1"/>
    </xf>
    <xf numFmtId="180" fontId="8" fillId="0" borderId="2" xfId="0" applyNumberFormat="1" applyFont="1" applyFill="1" applyBorder="1" applyAlignment="1">
      <alignment horizontal="justify" vertical="justify" wrapText="1"/>
    </xf>
    <xf numFmtId="179" fontId="8" fillId="0" borderId="2" xfId="0" applyNumberFormat="1" applyFont="1" applyFill="1" applyBorder="1" applyAlignment="1">
      <alignment horizontal="justify" vertical="justify" wrapText="1"/>
    </xf>
    <xf numFmtId="180" fontId="8" fillId="0" borderId="2" xfId="0" applyNumberFormat="1" applyFont="1" applyFill="1" applyBorder="1" applyAlignment="1">
      <alignment horizontal="left" vertical="justify" wrapText="1"/>
    </xf>
    <xf numFmtId="0" fontId="8" fillId="0" borderId="2" xfId="0" applyFont="1" applyFill="1" applyBorder="1" applyAlignment="1">
      <alignment horizontal="justify" vertical="top" wrapText="1"/>
    </xf>
    <xf numFmtId="4" fontId="8" fillId="0" borderId="2"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181" fontId="8" fillId="0" borderId="4" xfId="0" applyNumberFormat="1" applyFont="1" applyFill="1" applyBorder="1" applyAlignment="1">
      <alignment horizontal="justify" vertical="justify" wrapText="1"/>
    </xf>
    <xf numFmtId="180" fontId="8" fillId="0" borderId="4" xfId="0" applyNumberFormat="1" applyFont="1" applyFill="1" applyBorder="1" applyAlignment="1">
      <alignment horizontal="justify" vertical="justify" wrapText="1"/>
    </xf>
    <xf numFmtId="179" fontId="8" fillId="0" borderId="4" xfId="0" applyNumberFormat="1" applyFont="1" applyFill="1" applyBorder="1" applyAlignment="1">
      <alignment horizontal="justify" vertical="justify" wrapText="1"/>
    </xf>
    <xf numFmtId="180" fontId="8" fillId="0" borderId="4" xfId="0" applyNumberFormat="1" applyFont="1" applyFill="1" applyBorder="1" applyAlignment="1">
      <alignment horizontal="left" vertical="justify" wrapText="1"/>
    </xf>
    <xf numFmtId="180" fontId="10" fillId="0" borderId="1" xfId="0" applyNumberFormat="1" applyFont="1" applyFill="1" applyBorder="1" applyAlignment="1">
      <alignment horizontal="justify" vertical="justify" wrapText="1"/>
    </xf>
    <xf numFmtId="0" fontId="10" fillId="0" borderId="2" xfId="0" applyFont="1" applyFill="1" applyBorder="1" applyAlignment="1">
      <alignment horizontal="justify" vertical="justify" wrapText="1"/>
    </xf>
    <xf numFmtId="181" fontId="10" fillId="0" borderId="2" xfId="0" applyNumberFormat="1" applyFont="1" applyFill="1" applyBorder="1" applyAlignment="1">
      <alignment horizontal="justify" vertical="justify" wrapText="1"/>
    </xf>
    <xf numFmtId="180" fontId="10" fillId="0" borderId="2" xfId="0" applyNumberFormat="1" applyFont="1" applyFill="1" applyBorder="1" applyAlignment="1">
      <alignment horizontal="justify" vertical="justify" wrapText="1"/>
    </xf>
    <xf numFmtId="179" fontId="10" fillId="0" borderId="2" xfId="0" applyNumberFormat="1" applyFont="1" applyFill="1" applyBorder="1" applyAlignment="1">
      <alignment horizontal="justify" vertical="justify" wrapText="1"/>
    </xf>
    <xf numFmtId="180" fontId="10" fillId="0" borderId="2" xfId="0" applyNumberFormat="1" applyFont="1" applyFill="1" applyBorder="1" applyAlignment="1">
      <alignment horizontal="left" vertical="justify" wrapText="1"/>
    </xf>
    <xf numFmtId="0" fontId="10" fillId="0" borderId="2" xfId="0" applyFont="1" applyFill="1" applyBorder="1" applyAlignment="1">
      <alignment horizontal="justify" vertical="top" wrapText="1"/>
    </xf>
    <xf numFmtId="4" fontId="5" fillId="0" borderId="1" xfId="0" applyNumberFormat="1" applyFont="1" applyFill="1" applyBorder="1" applyAlignment="1">
      <alignment horizontal="center" vertical="top"/>
    </xf>
    <xf numFmtId="0" fontId="8" fillId="0" borderId="1" xfId="0" applyFont="1" applyBorder="1" applyAlignment="1">
      <alignment horizontal="justify" vertical="justify" wrapText="1"/>
    </xf>
    <xf numFmtId="181" fontId="8" fillId="0" borderId="1" xfId="0" applyNumberFormat="1" applyFont="1" applyBorder="1" applyAlignment="1">
      <alignment horizontal="justify" vertical="justify" wrapText="1"/>
    </xf>
    <xf numFmtId="179" fontId="8" fillId="0" borderId="1" xfId="0" applyNumberFormat="1" applyFont="1" applyBorder="1" applyAlignment="1">
      <alignment horizontal="justify" vertical="justify" wrapText="1"/>
    </xf>
    <xf numFmtId="180" fontId="8" fillId="0" borderId="1" xfId="0" applyNumberFormat="1" applyFont="1" applyBorder="1" applyAlignment="1">
      <alignment horizontal="left" vertical="justify" wrapText="1"/>
    </xf>
    <xf numFmtId="0" fontId="8" fillId="0" borderId="1" xfId="0" applyFont="1" applyBorder="1" applyAlignment="1">
      <alignment horizontal="justify" vertical="top" wrapText="1"/>
    </xf>
    <xf numFmtId="4" fontId="8" fillId="0" borderId="1" xfId="0" applyNumberFormat="1" applyFont="1" applyFill="1" applyBorder="1" applyAlignment="1">
      <alignment horizontal="center" vertical="top" wrapText="1"/>
    </xf>
    <xf numFmtId="180" fontId="10" fillId="0" borderId="5" xfId="0" applyNumberFormat="1" applyFont="1" applyBorder="1" applyAlignment="1">
      <alignment horizontal="justify" vertical="justify" wrapText="1"/>
    </xf>
    <xf numFmtId="0" fontId="10" fillId="0" borderId="5" xfId="0" applyFont="1" applyBorder="1" applyAlignment="1">
      <alignment horizontal="justify" vertical="justify" wrapText="1"/>
    </xf>
    <xf numFmtId="181" fontId="10" fillId="0" borderId="5" xfId="0" applyNumberFormat="1" applyFont="1" applyBorder="1" applyAlignment="1">
      <alignment horizontal="justify" vertical="justify" wrapText="1"/>
    </xf>
    <xf numFmtId="179" fontId="10" fillId="0" borderId="5" xfId="0" applyNumberFormat="1" applyFont="1" applyBorder="1" applyAlignment="1">
      <alignment horizontal="justify" vertical="justify" wrapText="1"/>
    </xf>
    <xf numFmtId="180" fontId="10" fillId="0" borderId="5" xfId="0" applyNumberFormat="1" applyFont="1" applyBorder="1" applyAlignment="1">
      <alignment horizontal="left" vertical="justify" wrapText="1"/>
    </xf>
    <xf numFmtId="0" fontId="10" fillId="0" borderId="5" xfId="0" applyFont="1" applyBorder="1" applyAlignment="1">
      <alignment horizontal="justify" vertical="top" wrapText="1"/>
    </xf>
    <xf numFmtId="4" fontId="10" fillId="0" borderId="5" xfId="0" applyNumberFormat="1"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180" fontId="8" fillId="0" borderId="5" xfId="0" applyNumberFormat="1" applyFont="1" applyFill="1" applyBorder="1" applyAlignment="1">
      <alignment horizontal="justify" vertical="justify" wrapText="1"/>
    </xf>
    <xf numFmtId="0" fontId="8" fillId="0" borderId="5" xfId="0" applyFont="1" applyFill="1" applyBorder="1" applyAlignment="1">
      <alignment horizontal="justify" vertical="justify" wrapText="1"/>
    </xf>
    <xf numFmtId="181" fontId="8" fillId="0" borderId="5" xfId="0" applyNumberFormat="1" applyFont="1"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8" fillId="0" borderId="5" xfId="0" applyFont="1" applyFill="1" applyBorder="1" applyAlignment="1">
      <alignment horizontal="justify" vertical="top" wrapText="1"/>
    </xf>
    <xf numFmtId="2" fontId="10" fillId="0"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2" fontId="8" fillId="0" borderId="2" xfId="0" applyNumberFormat="1" applyFont="1" applyFill="1" applyBorder="1" applyAlignment="1">
      <alignment horizontal="center" vertical="top" wrapText="1"/>
    </xf>
    <xf numFmtId="180" fontId="10" fillId="0" borderId="5" xfId="0" applyNumberFormat="1" applyFont="1" applyFill="1" applyBorder="1" applyAlignment="1">
      <alignment horizontal="justify" vertical="justify" wrapText="1"/>
    </xf>
    <xf numFmtId="0" fontId="10" fillId="0" borderId="5" xfId="0" applyFont="1" applyFill="1" applyBorder="1" applyAlignment="1">
      <alignment horizontal="justify" vertical="justify" wrapText="1"/>
    </xf>
    <xf numFmtId="181" fontId="10" fillId="0" borderId="5" xfId="0" applyNumberFormat="1" applyFont="1" applyFill="1" applyBorder="1" applyAlignment="1">
      <alignment horizontal="justify" vertical="justify" wrapText="1"/>
    </xf>
    <xf numFmtId="179" fontId="10" fillId="0" borderId="5" xfId="0" applyNumberFormat="1" applyFont="1" applyFill="1" applyBorder="1" applyAlignment="1">
      <alignment horizontal="justify" vertical="justify" wrapText="1"/>
    </xf>
    <xf numFmtId="180" fontId="10" fillId="0" borderId="5" xfId="0" applyNumberFormat="1" applyFont="1" applyFill="1" applyBorder="1" applyAlignment="1">
      <alignment horizontal="left" vertical="justify" wrapText="1"/>
    </xf>
    <xf numFmtId="0" fontId="8" fillId="0" borderId="3" xfId="0" applyFont="1" applyFill="1" applyBorder="1" applyAlignment="1">
      <alignment horizontal="justify" vertical="top" wrapText="1"/>
    </xf>
    <xf numFmtId="4" fontId="8" fillId="0" borderId="3" xfId="0" applyNumberFormat="1" applyFont="1" applyFill="1" applyBorder="1" applyAlignment="1">
      <alignment horizontal="center" vertical="top" wrapText="1"/>
    </xf>
    <xf numFmtId="0" fontId="10" fillId="0" borderId="3" xfId="0" applyFont="1" applyFill="1" applyBorder="1" applyAlignment="1">
      <alignment horizontal="justify" vertical="top" wrapText="1"/>
    </xf>
    <xf numFmtId="4" fontId="10" fillId="0" borderId="3" xfId="0" applyNumberFormat="1" applyFont="1" applyFill="1" applyBorder="1" applyAlignment="1">
      <alignment horizontal="center" vertical="top" wrapText="1"/>
    </xf>
    <xf numFmtId="0" fontId="5" fillId="0" borderId="1" xfId="0" applyFont="1" applyBorder="1" applyAlignment="1">
      <alignment vertical="top"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180" fontId="8" fillId="2" borderId="1" xfId="0" applyNumberFormat="1" applyFont="1" applyFill="1" applyBorder="1" applyAlignment="1">
      <alignment horizontal="justify" vertical="justify" wrapText="1"/>
    </xf>
    <xf numFmtId="0" fontId="8" fillId="2" borderId="2" xfId="0" applyFont="1" applyFill="1" applyBorder="1" applyAlignment="1">
      <alignment horizontal="justify" vertical="justify" wrapText="1"/>
    </xf>
    <xf numFmtId="181" fontId="8" fillId="2" borderId="2" xfId="0" applyNumberFormat="1" applyFont="1" applyFill="1" applyBorder="1" applyAlignment="1">
      <alignment horizontal="justify" vertical="justify" wrapText="1"/>
    </xf>
    <xf numFmtId="180" fontId="8" fillId="2" borderId="2" xfId="0" applyNumberFormat="1" applyFont="1" applyFill="1" applyBorder="1" applyAlignment="1">
      <alignment horizontal="justify" vertical="justify" wrapText="1"/>
    </xf>
    <xf numFmtId="179" fontId="8" fillId="2" borderId="2" xfId="0" applyNumberFormat="1" applyFont="1" applyFill="1" applyBorder="1" applyAlignment="1">
      <alignment horizontal="justify" vertical="justify" wrapText="1"/>
    </xf>
    <xf numFmtId="180" fontId="8" fillId="2" borderId="2" xfId="0" applyNumberFormat="1" applyFont="1" applyFill="1" applyBorder="1" applyAlignment="1">
      <alignment horizontal="left" vertical="justify" wrapText="1"/>
    </xf>
    <xf numFmtId="0" fontId="5" fillId="2" borderId="2" xfId="0" applyFont="1" applyFill="1" applyBorder="1" applyAlignment="1">
      <alignment horizontal="justify" vertical="top" wrapText="1"/>
    </xf>
    <xf numFmtId="4" fontId="5" fillId="2" borderId="2" xfId="0" applyNumberFormat="1" applyFont="1" applyFill="1" applyBorder="1" applyAlignment="1">
      <alignment horizontal="center" vertical="top" wrapText="1"/>
    </xf>
    <xf numFmtId="0" fontId="8" fillId="2" borderId="2" xfId="0" applyFont="1" applyFill="1" applyBorder="1" applyAlignment="1">
      <alignment horizontal="justify" vertical="top" wrapText="1"/>
    </xf>
    <xf numFmtId="4" fontId="8" fillId="2" borderId="2" xfId="0" applyNumberFormat="1" applyFont="1" applyFill="1" applyBorder="1" applyAlignment="1">
      <alignment horizontal="center" vertical="top" wrapText="1"/>
    </xf>
    <xf numFmtId="0" fontId="10" fillId="2" borderId="2" xfId="0" applyFont="1" applyFill="1" applyBorder="1" applyAlignment="1">
      <alignment horizontal="justify" vertical="top" wrapText="1"/>
    </xf>
    <xf numFmtId="4" fontId="10" fillId="2" borderId="2" xfId="0" applyNumberFormat="1" applyFont="1" applyFill="1" applyBorder="1" applyAlignment="1">
      <alignment horizontal="center" vertical="top" wrapText="1"/>
    </xf>
    <xf numFmtId="0" fontId="8" fillId="0" borderId="1" xfId="0" applyFont="1" applyFill="1" applyBorder="1" applyAlignment="1">
      <alignment horizontal="justify" vertical="justify" wrapText="1"/>
    </xf>
    <xf numFmtId="181" fontId="8" fillId="0" borderId="1" xfId="0" applyNumberFormat="1" applyFont="1" applyFill="1" applyBorder="1" applyAlignment="1">
      <alignment horizontal="justify" vertical="justify" wrapText="1"/>
    </xf>
    <xf numFmtId="179" fontId="8" fillId="0" borderId="1" xfId="0" applyNumberFormat="1" applyFont="1" applyFill="1" applyBorder="1" applyAlignment="1">
      <alignment horizontal="justify" vertical="justify" wrapText="1"/>
    </xf>
    <xf numFmtId="180" fontId="8" fillId="0" borderId="1" xfId="0" applyNumberFormat="1" applyFont="1" applyFill="1" applyBorder="1" applyAlignment="1">
      <alignment horizontal="left" vertical="justify" wrapText="1"/>
    </xf>
    <xf numFmtId="181" fontId="8" fillId="0" borderId="3" xfId="0" applyNumberFormat="1" applyFont="1" applyFill="1" applyBorder="1" applyAlignment="1">
      <alignment horizontal="justify" vertical="justify" wrapText="1"/>
    </xf>
    <xf numFmtId="180" fontId="8" fillId="0" borderId="3" xfId="0" applyNumberFormat="1" applyFont="1" applyFill="1" applyBorder="1" applyAlignment="1">
      <alignment horizontal="justify" vertical="justify" wrapText="1"/>
    </xf>
    <xf numFmtId="179" fontId="8" fillId="0" borderId="3" xfId="0" applyNumberFormat="1" applyFont="1" applyFill="1" applyBorder="1" applyAlignment="1">
      <alignment horizontal="justify" vertical="justify" wrapText="1"/>
    </xf>
    <xf numFmtId="180" fontId="8" fillId="0" borderId="3" xfId="0" applyNumberFormat="1" applyFont="1" applyFill="1" applyBorder="1" applyAlignment="1">
      <alignment horizontal="left" vertical="justify" wrapText="1"/>
    </xf>
    <xf numFmtId="2" fontId="10" fillId="0" borderId="2" xfId="0" applyNumberFormat="1" applyFont="1" applyFill="1" applyBorder="1" applyAlignment="1">
      <alignment horizontal="center" vertical="top" wrapText="1"/>
    </xf>
    <xf numFmtId="0" fontId="10" fillId="0" borderId="5" xfId="0" applyFont="1" applyFill="1" applyBorder="1" applyAlignment="1">
      <alignment horizontal="justify" vertical="top" wrapText="1"/>
    </xf>
    <xf numFmtId="0" fontId="5" fillId="0" borderId="1" xfId="0" applyFont="1" applyFill="1" applyBorder="1" applyAlignment="1">
      <alignment horizontal="justify" vertical="top" wrapText="1"/>
    </xf>
    <xf numFmtId="4" fontId="8" fillId="0" borderId="5" xfId="0" applyNumberFormat="1" applyFont="1" applyFill="1" applyBorder="1" applyAlignment="1">
      <alignment horizontal="center" vertical="top" wrapText="1"/>
    </xf>
    <xf numFmtId="0" fontId="8" fillId="0" borderId="1" xfId="0" applyFont="1" applyFill="1" applyBorder="1" applyAlignment="1">
      <alignment horizontal="justify" vertical="top" wrapText="1"/>
    </xf>
    <xf numFmtId="0" fontId="12" fillId="0" borderId="0" xfId="0" applyFont="1" applyFill="1" applyAlignment="1">
      <alignment/>
    </xf>
    <xf numFmtId="182" fontId="8" fillId="0" borderId="0" xfId="0" applyNumberFormat="1" applyFont="1" applyFill="1" applyAlignment="1">
      <alignment/>
    </xf>
    <xf numFmtId="182" fontId="5" fillId="0" borderId="1" xfId="0" applyNumberFormat="1" applyFont="1" applyFill="1" applyBorder="1" applyAlignment="1">
      <alignment/>
    </xf>
    <xf numFmtId="183" fontId="5" fillId="0" borderId="1" xfId="0" applyNumberFormat="1" applyFont="1" applyFill="1" applyBorder="1" applyAlignment="1">
      <alignment horizontal="right"/>
    </xf>
    <xf numFmtId="182" fontId="5" fillId="0" borderId="1" xfId="0" applyNumberFormat="1" applyFont="1" applyFill="1" applyBorder="1" applyAlignment="1">
      <alignment horizontal="right"/>
    </xf>
    <xf numFmtId="4" fontId="5" fillId="0" borderId="1" xfId="0" applyNumberFormat="1" applyFont="1" applyFill="1" applyBorder="1" applyAlignment="1">
      <alignment/>
    </xf>
    <xf numFmtId="184" fontId="5" fillId="0" borderId="1" xfId="0" applyNumberFormat="1" applyFont="1" applyFill="1" applyBorder="1" applyAlignment="1">
      <alignment/>
    </xf>
    <xf numFmtId="0" fontId="0" fillId="0" borderId="0" xfId="0" applyFont="1" applyFill="1" applyAlignment="1">
      <alignment/>
    </xf>
    <xf numFmtId="4" fontId="5" fillId="0" borderId="0" xfId="0" applyNumberFormat="1" applyFont="1" applyFill="1" applyAlignment="1">
      <alignment/>
    </xf>
    <xf numFmtId="4" fontId="0" fillId="0" borderId="0" xfId="0" applyNumberFormat="1" applyFont="1" applyFill="1" applyAlignment="1">
      <alignment/>
    </xf>
    <xf numFmtId="0" fontId="5" fillId="0" borderId="3" xfId="0" applyFont="1" applyFill="1" applyBorder="1" applyAlignment="1">
      <alignment horizontal="justify" vertical="top" wrapText="1"/>
    </xf>
    <xf numFmtId="0" fontId="10" fillId="0" borderId="1" xfId="0" applyFont="1" applyFill="1" applyBorder="1" applyAlignment="1">
      <alignment horizontal="justify" vertical="top" wrapText="1"/>
    </xf>
    <xf numFmtId="180" fontId="8" fillId="0" borderId="5" xfId="0" applyNumberFormat="1" applyFont="1" applyFill="1" applyBorder="1" applyAlignment="1">
      <alignment horizontal="justify" vertical="justify" wrapText="1"/>
    </xf>
    <xf numFmtId="0" fontId="8" fillId="0" borderId="5" xfId="0" applyFont="1" applyFill="1" applyBorder="1" applyAlignment="1">
      <alignment horizontal="justify" vertical="justify" wrapText="1"/>
    </xf>
    <xf numFmtId="181" fontId="8" fillId="0" borderId="5" xfId="0" applyNumberFormat="1" applyFont="1"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8" fillId="0" borderId="3" xfId="0" applyFont="1" applyFill="1" applyBorder="1" applyAlignment="1">
      <alignment horizontal="justify" vertical="top" wrapText="1"/>
    </xf>
    <xf numFmtId="4" fontId="8" fillId="0" borderId="3" xfId="0" applyNumberFormat="1" applyFont="1" applyFill="1" applyBorder="1" applyAlignment="1">
      <alignment horizontal="center" vertical="top" wrapText="1"/>
    </xf>
    <xf numFmtId="180" fontId="10" fillId="0" borderId="5" xfId="0" applyNumberFormat="1" applyFont="1" applyFill="1" applyBorder="1" applyAlignment="1">
      <alignment horizontal="justify" vertical="justify" wrapText="1"/>
    </xf>
    <xf numFmtId="0" fontId="10" fillId="0" borderId="5" xfId="0" applyFont="1" applyFill="1" applyBorder="1" applyAlignment="1">
      <alignment horizontal="justify" vertical="justify" wrapText="1"/>
    </xf>
    <xf numFmtId="181" fontId="10" fillId="0" borderId="5" xfId="0" applyNumberFormat="1" applyFont="1" applyFill="1" applyBorder="1" applyAlignment="1">
      <alignment horizontal="justify" vertical="justify" wrapText="1"/>
    </xf>
    <xf numFmtId="179" fontId="10" fillId="0" borderId="5" xfId="0" applyNumberFormat="1" applyFont="1" applyFill="1" applyBorder="1" applyAlignment="1">
      <alignment horizontal="justify" vertical="justify" wrapText="1"/>
    </xf>
    <xf numFmtId="180" fontId="10" fillId="0" borderId="5" xfId="0" applyNumberFormat="1" applyFont="1" applyFill="1" applyBorder="1" applyAlignment="1">
      <alignment horizontal="left" vertical="justify" wrapText="1"/>
    </xf>
    <xf numFmtId="0" fontId="10" fillId="0" borderId="3" xfId="0" applyFont="1" applyFill="1" applyBorder="1" applyAlignment="1">
      <alignment horizontal="justify" vertical="top" wrapText="1"/>
    </xf>
    <xf numFmtId="4" fontId="5" fillId="0" borderId="5"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4" fontId="5" fillId="0" borderId="2" xfId="0" applyNumberFormat="1" applyFont="1" applyFill="1" applyBorder="1" applyAlignment="1">
      <alignment horizontal="center" vertical="top" wrapText="1"/>
    </xf>
    <xf numFmtId="0" fontId="10" fillId="0" borderId="6" xfId="0" applyFont="1" applyFill="1" applyBorder="1" applyAlignment="1">
      <alignment horizontal="justify" vertical="top" wrapText="1"/>
    </xf>
    <xf numFmtId="0" fontId="8" fillId="0" borderId="0" xfId="0" applyFont="1" applyAlignment="1">
      <alignment/>
    </xf>
    <xf numFmtId="177" fontId="8" fillId="0" borderId="0" xfId="0" applyNumberFormat="1" applyFont="1" applyAlignment="1">
      <alignment/>
    </xf>
    <xf numFmtId="4" fontId="8" fillId="0" borderId="1" xfId="0" applyNumberFormat="1" applyFont="1" applyFill="1" applyBorder="1" applyAlignment="1">
      <alignment horizontal="center" vertical="top" wrapText="1"/>
    </xf>
    <xf numFmtId="4" fontId="5" fillId="0" borderId="7" xfId="0" applyNumberFormat="1" applyFont="1" applyFill="1" applyBorder="1" applyAlignment="1">
      <alignment horizontal="center"/>
    </xf>
    <xf numFmtId="180" fontId="8" fillId="0" borderId="5" xfId="0" applyNumberFormat="1" applyFont="1" applyFill="1" applyBorder="1" applyAlignment="1">
      <alignment horizontal="center" vertical="justify" wrapText="1"/>
    </xf>
    <xf numFmtId="0" fontId="8" fillId="0" borderId="5" xfId="0" applyFont="1" applyFill="1" applyBorder="1" applyAlignment="1">
      <alignment horizontal="center" vertical="justify" wrapText="1"/>
    </xf>
    <xf numFmtId="181" fontId="8" fillId="0" borderId="5" xfId="0" applyNumberFormat="1" applyFont="1" applyFill="1" applyBorder="1" applyAlignment="1">
      <alignment horizontal="center" vertical="justify" wrapText="1"/>
    </xf>
    <xf numFmtId="181" fontId="8" fillId="0" borderId="5" xfId="0" applyNumberFormat="1" applyFont="1" applyFill="1" applyBorder="1" applyAlignment="1">
      <alignment horizontal="left" vertical="justify" wrapText="1"/>
    </xf>
    <xf numFmtId="179" fontId="8" fillId="0" borderId="5" xfId="0" applyNumberFormat="1" applyFont="1" applyFill="1" applyBorder="1" applyAlignment="1">
      <alignment horizontal="left" vertical="justify" wrapText="1"/>
    </xf>
    <xf numFmtId="183" fontId="5" fillId="0" borderId="2" xfId="0" applyNumberFormat="1" applyFont="1" applyFill="1" applyBorder="1" applyAlignment="1">
      <alignment horizontal="center" vertical="top"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2" xfId="0" applyFont="1" applyFill="1" applyBorder="1" applyAlignment="1">
      <alignment horizontal="left"/>
    </xf>
    <xf numFmtId="0" fontId="8" fillId="0" borderId="3" xfId="0" applyFont="1" applyFill="1" applyBorder="1" applyAlignment="1">
      <alignment horizontal="justify" vertical="justify" wrapText="1"/>
    </xf>
    <xf numFmtId="184" fontId="8"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2" fontId="5" fillId="0" borderId="2" xfId="0" applyNumberFormat="1" applyFont="1" applyFill="1" applyBorder="1" applyAlignment="1">
      <alignment horizontal="center" vertical="top" wrapText="1"/>
    </xf>
    <xf numFmtId="184" fontId="8" fillId="0" borderId="2" xfId="0" applyNumberFormat="1" applyFont="1" applyFill="1" applyBorder="1" applyAlignment="1">
      <alignment horizontal="center" vertical="top" wrapText="1"/>
    </xf>
    <xf numFmtId="184" fontId="5" fillId="0" borderId="2" xfId="0" applyNumberFormat="1" applyFont="1" applyFill="1" applyBorder="1" applyAlignment="1">
      <alignment horizontal="center" vertical="top" wrapText="1"/>
    </xf>
    <xf numFmtId="184" fontId="5" fillId="0" borderId="7" xfId="0" applyNumberFormat="1" applyFont="1" applyFill="1" applyBorder="1" applyAlignment="1">
      <alignment horizontal="center"/>
    </xf>
    <xf numFmtId="184" fontId="5" fillId="0" borderId="0" xfId="0" applyNumberFormat="1" applyFont="1" applyFill="1" applyAlignment="1">
      <alignment/>
    </xf>
    <xf numFmtId="184" fontId="5" fillId="0" borderId="2" xfId="0" applyNumberFormat="1" applyFont="1" applyFill="1" applyBorder="1" applyAlignment="1">
      <alignment horizontal="center" vertical="top" wrapText="1"/>
    </xf>
    <xf numFmtId="0" fontId="8" fillId="0" borderId="5" xfId="0" applyNumberFormat="1" applyFont="1" applyFill="1" applyBorder="1" applyAlignment="1">
      <alignment horizontal="justify" vertical="top" wrapText="1"/>
    </xf>
    <xf numFmtId="4" fontId="5" fillId="0" borderId="2" xfId="0" applyNumberFormat="1" applyFont="1" applyFill="1" applyBorder="1" applyAlignment="1">
      <alignment horizontal="center" vertical="center" wrapText="1"/>
    </xf>
    <xf numFmtId="184" fontId="8" fillId="0" borderId="5" xfId="0" applyNumberFormat="1" applyFont="1" applyFill="1" applyBorder="1" applyAlignment="1">
      <alignment horizontal="center" vertical="top" wrapText="1"/>
    </xf>
    <xf numFmtId="182" fontId="8"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0" fontId="10" fillId="0" borderId="2" xfId="0" applyFont="1" applyFill="1" applyBorder="1" applyAlignment="1">
      <alignment horizontal="justify" vertical="top" wrapText="1"/>
    </xf>
    <xf numFmtId="182" fontId="10"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8" fillId="0" borderId="2" xfId="0" applyFont="1" applyBorder="1" applyAlignment="1">
      <alignment horizontal="justify" vertical="top" wrapText="1"/>
    </xf>
    <xf numFmtId="182" fontId="8" fillId="0" borderId="2"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0" fontId="8" fillId="0" borderId="10" xfId="0" applyFont="1" applyFill="1" applyBorder="1" applyAlignment="1">
      <alignment horizontal="justify" vertical="top" wrapText="1"/>
    </xf>
    <xf numFmtId="0" fontId="8" fillId="0" borderId="2" xfId="0" applyFont="1" applyFill="1" applyBorder="1" applyAlignment="1">
      <alignment horizontal="justify" vertical="top" wrapText="1"/>
    </xf>
    <xf numFmtId="184" fontId="8" fillId="0" borderId="2" xfId="0" applyNumberFormat="1" applyFont="1" applyFill="1" applyBorder="1" applyAlignment="1">
      <alignment horizontal="center" vertical="top" wrapText="1"/>
    </xf>
    <xf numFmtId="0" fontId="8" fillId="0" borderId="10" xfId="0" applyNumberFormat="1" applyFont="1" applyFill="1" applyBorder="1" applyAlignment="1">
      <alignment horizontal="justify" vertical="top" wrapText="1"/>
    </xf>
    <xf numFmtId="0" fontId="8" fillId="0" borderId="1" xfId="0" applyFont="1" applyFill="1" applyBorder="1" applyAlignment="1">
      <alignment wrapText="1"/>
    </xf>
    <xf numFmtId="182" fontId="8" fillId="0" borderId="2" xfId="0" applyNumberFormat="1" applyFont="1" applyFill="1" applyBorder="1" applyAlignment="1">
      <alignment horizontal="center" vertical="top" wrapText="1"/>
    </xf>
    <xf numFmtId="182" fontId="8" fillId="0" borderId="3" xfId="0" applyNumberFormat="1" applyFont="1" applyFill="1" applyBorder="1" applyAlignment="1">
      <alignment horizontal="center" vertical="top" wrapText="1"/>
    </xf>
    <xf numFmtId="182" fontId="10" fillId="0" borderId="2" xfId="0" applyNumberFormat="1" applyFont="1" applyFill="1" applyBorder="1" applyAlignment="1">
      <alignment horizontal="center" vertical="top" wrapText="1"/>
    </xf>
    <xf numFmtId="184" fontId="10" fillId="0" borderId="2" xfId="0" applyNumberFormat="1" applyFont="1" applyFill="1" applyBorder="1" applyAlignment="1">
      <alignment horizontal="center" vertical="top" wrapText="1"/>
    </xf>
    <xf numFmtId="183" fontId="10" fillId="0" borderId="2" xfId="0" applyNumberFormat="1" applyFont="1" applyFill="1" applyBorder="1" applyAlignment="1">
      <alignment horizontal="center" vertical="top" wrapText="1"/>
    </xf>
    <xf numFmtId="184" fontId="5" fillId="0" borderId="5" xfId="0" applyNumberFormat="1" applyFont="1" applyFill="1" applyBorder="1" applyAlignment="1">
      <alignment horizontal="center" vertical="top" wrapText="1"/>
    </xf>
    <xf numFmtId="0" fontId="5" fillId="0" borderId="5" xfId="0" applyFont="1" applyBorder="1" applyAlignment="1">
      <alignment horizontal="justify" vertical="top" wrapText="1"/>
    </xf>
    <xf numFmtId="0" fontId="5" fillId="0" borderId="10" xfId="0" applyFont="1" applyBorder="1" applyAlignment="1">
      <alignment horizontal="justify" vertical="top" wrapText="1"/>
    </xf>
    <xf numFmtId="179" fontId="8" fillId="0" borderId="5" xfId="0" applyNumberFormat="1" applyFont="1" applyBorder="1" applyAlignment="1">
      <alignment horizontal="justify" vertical="justify" wrapText="1"/>
    </xf>
    <xf numFmtId="179" fontId="8" fillId="0" borderId="10" xfId="0" applyNumberFormat="1" applyFont="1" applyBorder="1" applyAlignment="1">
      <alignment horizontal="justify" vertical="justify" wrapText="1"/>
    </xf>
    <xf numFmtId="180" fontId="8" fillId="0" borderId="5" xfId="0" applyNumberFormat="1" applyFont="1" applyBorder="1" applyAlignment="1">
      <alignment horizontal="left" vertical="justify" wrapText="1"/>
    </xf>
    <xf numFmtId="183" fontId="8" fillId="0" borderId="5" xfId="0" applyNumberFormat="1" applyFont="1" applyFill="1" applyBorder="1" applyAlignment="1">
      <alignment horizontal="center" vertical="top" wrapText="1"/>
    </xf>
    <xf numFmtId="2" fontId="5" fillId="0" borderId="2" xfId="0" applyNumberFormat="1" applyFont="1" applyFill="1" applyBorder="1" applyAlignment="1">
      <alignment horizontal="left"/>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8" fillId="0" borderId="10"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10" xfId="0" applyFont="1" applyFill="1" applyBorder="1" applyAlignment="1">
      <alignment horizontal="justify" vertical="top" wrapText="1"/>
    </xf>
    <xf numFmtId="4"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8" fillId="0" borderId="5" xfId="0" applyFont="1" applyFill="1" applyBorder="1" applyAlignment="1">
      <alignment vertical="top" wrapText="1"/>
    </xf>
    <xf numFmtId="0" fontId="0" fillId="0" borderId="14" xfId="0" applyBorder="1" applyAlignment="1">
      <alignment wrapText="1"/>
    </xf>
    <xf numFmtId="0" fontId="0" fillId="0" borderId="10" xfId="0" applyBorder="1" applyAlignment="1">
      <alignment wrapText="1"/>
    </xf>
    <xf numFmtId="0" fontId="8" fillId="0" borderId="5"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5" xfId="0" applyFont="1" applyFill="1" applyBorder="1" applyAlignment="1">
      <alignment horizontal="justify" vertical="top" wrapText="1"/>
    </xf>
    <xf numFmtId="0" fontId="0" fillId="0" borderId="10" xfId="0" applyFill="1" applyBorder="1" applyAlignment="1">
      <alignment horizontal="justify" vertical="top" wrapText="1"/>
    </xf>
    <xf numFmtId="0" fontId="8" fillId="0" borderId="5" xfId="0" applyNumberFormat="1" applyFont="1" applyFill="1" applyBorder="1" applyAlignment="1">
      <alignment horizontal="justify" vertical="top" wrapText="1"/>
    </xf>
    <xf numFmtId="0" fontId="0" fillId="0" borderId="14" xfId="0"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10" fillId="0" borderId="14" xfId="0" applyFont="1" applyFill="1" applyBorder="1" applyAlignment="1">
      <alignment horizontal="justify" vertical="top" wrapText="1"/>
    </xf>
    <xf numFmtId="0" fontId="5" fillId="0" borderId="0" xfId="0" applyFont="1" applyAlignment="1">
      <alignment/>
    </xf>
    <xf numFmtId="0" fontId="0" fillId="0" borderId="0" xfId="0" applyAlignment="1">
      <alignment/>
    </xf>
    <xf numFmtId="181" fontId="8" fillId="0" borderId="5" xfId="0" applyNumberFormat="1" applyFont="1" applyFill="1" applyBorder="1" applyAlignment="1">
      <alignment horizontal="justify" vertical="justify" wrapText="1"/>
    </xf>
    <xf numFmtId="0" fontId="0" fillId="0" borderId="10" xfId="0"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0" fillId="0" borderId="10" xfId="0" applyFill="1" applyBorder="1" applyAlignment="1">
      <alignment horizontal="left" vertical="justify" wrapText="1"/>
    </xf>
    <xf numFmtId="4" fontId="10" fillId="0" borderId="5"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0" fontId="13" fillId="0" borderId="0" xfId="0" applyFont="1" applyAlignment="1">
      <alignment horizontal="left"/>
    </xf>
    <xf numFmtId="4" fontId="5" fillId="0" borderId="5"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0" fontId="8" fillId="0" borderId="5" xfId="0" applyFont="1" applyFill="1" applyBorder="1" applyAlignment="1">
      <alignment horizontal="justify" vertical="justify" wrapText="1"/>
    </xf>
    <xf numFmtId="180" fontId="8" fillId="0" borderId="5" xfId="0" applyNumberFormat="1" applyFont="1" applyFill="1" applyBorder="1" applyAlignment="1">
      <alignment horizontal="justify" vertical="justify"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2" xfId="0" applyFont="1" applyFill="1" applyBorder="1" applyAlignment="1">
      <alignment horizontal="left"/>
    </xf>
    <xf numFmtId="2" fontId="5" fillId="0" borderId="8" xfId="0" applyNumberFormat="1" applyFont="1" applyFill="1" applyBorder="1" applyAlignment="1">
      <alignment horizontal="left"/>
    </xf>
    <xf numFmtId="2" fontId="5" fillId="0" borderId="9" xfId="0" applyNumberFormat="1" applyFont="1" applyFill="1" applyBorder="1" applyAlignment="1">
      <alignment horizontal="left"/>
    </xf>
    <xf numFmtId="180" fontId="8" fillId="0" borderId="10" xfId="0" applyNumberFormat="1" applyFont="1" applyBorder="1" applyAlignment="1">
      <alignment horizontal="left" vertical="justify" wrapText="1"/>
    </xf>
    <xf numFmtId="184" fontId="5" fillId="0" borderId="5" xfId="0" applyNumberFormat="1" applyFont="1" applyFill="1" applyBorder="1" applyAlignment="1">
      <alignment horizontal="center" vertical="top" wrapText="1"/>
    </xf>
    <xf numFmtId="184" fontId="5" fillId="0" borderId="10" xfId="0" applyNumberFormat="1" applyFont="1" applyFill="1" applyBorder="1" applyAlignment="1">
      <alignment horizontal="center" vertical="top" wrapText="1"/>
    </xf>
    <xf numFmtId="0" fontId="5" fillId="0" borderId="0" xfId="0" applyFont="1" applyBorder="1" applyAlignment="1">
      <alignment horizont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180" fontId="8" fillId="0" borderId="5" xfId="0" applyNumberFormat="1" applyFont="1" applyBorder="1" applyAlignment="1">
      <alignment horizontal="justify" vertical="justify" wrapText="1"/>
    </xf>
    <xf numFmtId="180" fontId="8" fillId="0" borderId="10" xfId="0" applyNumberFormat="1" applyFont="1" applyBorder="1" applyAlignment="1">
      <alignment horizontal="justify" vertical="justify"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justify" vertical="justify" wrapText="1"/>
    </xf>
    <xf numFmtId="0" fontId="8" fillId="0" borderId="10" xfId="0" applyFont="1" applyBorder="1" applyAlignment="1">
      <alignment horizontal="justify" vertical="justify" wrapText="1"/>
    </xf>
    <xf numFmtId="181" fontId="8" fillId="0" borderId="5" xfId="0" applyNumberFormat="1" applyFont="1" applyBorder="1" applyAlignment="1">
      <alignment horizontal="justify" vertical="justify" wrapText="1"/>
    </xf>
    <xf numFmtId="181" fontId="8" fillId="0" borderId="10" xfId="0" applyNumberFormat="1" applyFont="1" applyBorder="1" applyAlignment="1">
      <alignment horizontal="justify" vertical="justify" wrapText="1"/>
    </xf>
    <xf numFmtId="0" fontId="5" fillId="0" borderId="0" xfId="0" applyFont="1" applyAlignment="1">
      <alignment horizontal="left"/>
    </xf>
    <xf numFmtId="0" fontId="8"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1006"/>
  <sheetViews>
    <sheetView tabSelected="1" view="pageBreakPreview" zoomScale="75" zoomScaleSheetLayoutView="75" workbookViewId="0" topLeftCell="A1">
      <selection activeCell="J158" sqref="J158"/>
    </sheetView>
  </sheetViews>
  <sheetFormatPr defaultColWidth="9.140625" defaultRowHeight="12.75"/>
  <cols>
    <col min="1" max="1" width="5.710937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2.28125" style="0" customWidth="1"/>
    <col min="11" max="11" width="20.8515625" style="0" customWidth="1"/>
    <col min="12" max="12" width="21.00390625" style="2" customWidth="1"/>
    <col min="13" max="13" width="0.13671875" style="0" customWidth="1"/>
  </cols>
  <sheetData>
    <row r="1" ht="12.75"/>
    <row r="2" spans="1:12" ht="12.75">
      <c r="A2" s="5"/>
      <c r="B2" s="5"/>
      <c r="C2" s="5"/>
      <c r="D2" s="5"/>
      <c r="E2" s="5"/>
      <c r="F2" s="5"/>
      <c r="G2" s="5"/>
      <c r="H2" s="5"/>
      <c r="I2" s="5"/>
      <c r="J2" s="5"/>
      <c r="K2" s="5"/>
      <c r="L2" s="6"/>
    </row>
    <row r="3" spans="1:12" ht="18.75">
      <c r="A3" s="5"/>
      <c r="B3" s="5"/>
      <c r="C3" s="5"/>
      <c r="D3" s="5"/>
      <c r="E3" s="5"/>
      <c r="F3" s="5"/>
      <c r="G3" s="5"/>
      <c r="H3" s="5"/>
      <c r="I3" s="5"/>
      <c r="J3" s="5"/>
      <c r="K3" s="231" t="s">
        <v>183</v>
      </c>
      <c r="L3" s="232"/>
    </row>
    <row r="4" spans="1:12" ht="18.75">
      <c r="A4" s="5"/>
      <c r="B4" s="5"/>
      <c r="C4" s="5"/>
      <c r="D4" s="5"/>
      <c r="E4" s="5"/>
      <c r="F4" s="5"/>
      <c r="G4" s="5"/>
      <c r="H4" s="5"/>
      <c r="I4" s="5"/>
      <c r="J4" s="5"/>
      <c r="K4" s="157" t="s">
        <v>52</v>
      </c>
      <c r="L4" s="158"/>
    </row>
    <row r="5" spans="1:12" ht="18.75">
      <c r="A5" s="5"/>
      <c r="B5" s="5"/>
      <c r="C5" s="5"/>
      <c r="D5" s="5"/>
      <c r="E5" s="5"/>
      <c r="F5" s="5"/>
      <c r="G5" s="5"/>
      <c r="H5" s="5"/>
      <c r="I5" s="5"/>
      <c r="J5" s="5"/>
      <c r="K5" s="157" t="s">
        <v>112</v>
      </c>
      <c r="L5" s="158"/>
    </row>
    <row r="6" spans="1:12" ht="18.75">
      <c r="A6" s="5"/>
      <c r="B6" s="5"/>
      <c r="C6" s="5"/>
      <c r="D6" s="5"/>
      <c r="E6" s="5"/>
      <c r="F6" s="5"/>
      <c r="G6" s="5"/>
      <c r="H6" s="5"/>
      <c r="I6" s="5"/>
      <c r="J6" s="5"/>
      <c r="K6" s="157" t="s">
        <v>179</v>
      </c>
      <c r="L6" s="158" t="s">
        <v>184</v>
      </c>
    </row>
    <row r="7" spans="1:12" ht="12.75">
      <c r="A7" s="5"/>
      <c r="B7" s="5"/>
      <c r="C7" s="5"/>
      <c r="D7" s="5"/>
      <c r="E7" s="5"/>
      <c r="F7" s="5"/>
      <c r="G7" s="5"/>
      <c r="H7" s="5"/>
      <c r="I7" s="5"/>
      <c r="J7" s="5"/>
      <c r="K7" s="5"/>
      <c r="L7" s="6"/>
    </row>
    <row r="8" spans="1:12" ht="12.75">
      <c r="A8" s="5"/>
      <c r="B8" s="5"/>
      <c r="C8" s="5"/>
      <c r="D8" s="5"/>
      <c r="E8" s="5"/>
      <c r="F8" s="5"/>
      <c r="G8" s="5"/>
      <c r="H8" s="5"/>
      <c r="I8" s="5"/>
      <c r="J8" s="5"/>
      <c r="K8" s="5"/>
      <c r="L8" s="6"/>
    </row>
    <row r="9" spans="1:12" ht="15.75" customHeight="1">
      <c r="A9" s="5"/>
      <c r="B9" s="5"/>
      <c r="C9" s="5"/>
      <c r="D9" s="5"/>
      <c r="E9" s="5"/>
      <c r="F9" s="5"/>
      <c r="G9" s="5"/>
      <c r="H9" s="5"/>
      <c r="I9" s="5"/>
      <c r="J9" s="25"/>
      <c r="K9" s="265" t="s">
        <v>93</v>
      </c>
      <c r="L9" s="265"/>
    </row>
    <row r="10" spans="1:12" ht="15.75" customHeight="1">
      <c r="A10" s="5"/>
      <c r="B10" s="5"/>
      <c r="C10" s="5"/>
      <c r="D10" s="5"/>
      <c r="E10" s="5"/>
      <c r="F10" s="5"/>
      <c r="G10" s="5"/>
      <c r="H10" s="5"/>
      <c r="I10" s="5"/>
      <c r="J10" s="26"/>
      <c r="K10" s="266" t="s">
        <v>52</v>
      </c>
      <c r="L10" s="266"/>
    </row>
    <row r="11" spans="1:12" ht="15.75" customHeight="1">
      <c r="A11" s="5"/>
      <c r="B11" s="5"/>
      <c r="C11" s="5"/>
      <c r="D11" s="5"/>
      <c r="E11" s="5"/>
      <c r="F11" s="5"/>
      <c r="G11" s="5"/>
      <c r="H11" s="5"/>
      <c r="I11" s="5"/>
      <c r="J11" s="26"/>
      <c r="K11" s="266" t="s">
        <v>112</v>
      </c>
      <c r="L11" s="266"/>
    </row>
    <row r="12" spans="1:12" ht="15.75" customHeight="1">
      <c r="A12" s="5"/>
      <c r="B12" s="5"/>
      <c r="C12" s="5"/>
      <c r="D12" s="5"/>
      <c r="E12" s="5"/>
      <c r="F12" s="5"/>
      <c r="G12" s="5"/>
      <c r="H12" s="5"/>
      <c r="I12" s="5"/>
      <c r="J12" s="26"/>
      <c r="K12" s="266" t="s">
        <v>139</v>
      </c>
      <c r="L12" s="266"/>
    </row>
    <row r="13" spans="1:12" ht="15.75" customHeight="1">
      <c r="A13" s="5"/>
      <c r="B13" s="240"/>
      <c r="C13" s="240"/>
      <c r="D13" s="240"/>
      <c r="E13" s="240"/>
      <c r="F13" s="240"/>
      <c r="G13" s="240"/>
      <c r="H13" s="240"/>
      <c r="I13" s="240"/>
      <c r="J13" s="27"/>
      <c r="K13" s="27"/>
      <c r="L13" s="27"/>
    </row>
    <row r="14" spans="1:12" ht="13.5" customHeight="1">
      <c r="A14" s="5"/>
      <c r="B14" s="5"/>
      <c r="C14" s="5"/>
      <c r="D14" s="5"/>
      <c r="E14" s="5"/>
      <c r="F14" s="5"/>
      <c r="G14" s="5"/>
      <c r="H14" s="5"/>
      <c r="I14" s="9"/>
      <c r="J14" s="9"/>
      <c r="K14" s="9"/>
      <c r="L14" s="10"/>
    </row>
    <row r="15" spans="1:12" s="3" customFormat="1" ht="25.5" customHeight="1">
      <c r="A15" s="7"/>
      <c r="B15" s="253" t="s">
        <v>114</v>
      </c>
      <c r="C15" s="253"/>
      <c r="D15" s="253"/>
      <c r="E15" s="253"/>
      <c r="F15" s="253"/>
      <c r="G15" s="253"/>
      <c r="H15" s="253"/>
      <c r="I15" s="253"/>
      <c r="J15" s="253"/>
      <c r="K15" s="253"/>
      <c r="L15" s="253"/>
    </row>
    <row r="16" spans="1:12" s="3" customFormat="1" ht="25.5" customHeight="1">
      <c r="A16" s="7"/>
      <c r="B16" s="11"/>
      <c r="C16" s="11"/>
      <c r="D16" s="11"/>
      <c r="E16" s="11"/>
      <c r="F16" s="11"/>
      <c r="G16" s="11"/>
      <c r="H16" s="11"/>
      <c r="I16" s="11" t="s">
        <v>115</v>
      </c>
      <c r="J16" s="11"/>
      <c r="K16" s="11"/>
      <c r="L16" s="11"/>
    </row>
    <row r="17" spans="1:12" ht="18.75">
      <c r="A17" s="29"/>
      <c r="B17" s="29"/>
      <c r="C17" s="29"/>
      <c r="D17" s="29"/>
      <c r="E17" s="29"/>
      <c r="F17" s="29"/>
      <c r="G17" s="29"/>
      <c r="H17" s="29"/>
      <c r="I17" s="29"/>
      <c r="J17" s="29"/>
      <c r="K17" s="29"/>
      <c r="L17" s="18" t="s">
        <v>62</v>
      </c>
    </row>
    <row r="18" spans="1:12" ht="18" customHeight="1">
      <c r="A18" s="258" t="s">
        <v>0</v>
      </c>
      <c r="B18" s="259"/>
      <c r="C18" s="259"/>
      <c r="D18" s="259"/>
      <c r="E18" s="259"/>
      <c r="F18" s="259"/>
      <c r="G18" s="259"/>
      <c r="H18" s="260"/>
      <c r="I18" s="254" t="s">
        <v>54</v>
      </c>
      <c r="J18" s="254" t="s">
        <v>65</v>
      </c>
      <c r="K18" s="254" t="s">
        <v>68</v>
      </c>
      <c r="L18" s="254" t="s">
        <v>116</v>
      </c>
    </row>
    <row r="19" spans="1:12" ht="141.75" customHeight="1">
      <c r="A19" s="12" t="s">
        <v>1</v>
      </c>
      <c r="B19" s="13" t="s">
        <v>2</v>
      </c>
      <c r="C19" s="13" t="s">
        <v>3</v>
      </c>
      <c r="D19" s="13" t="s">
        <v>4</v>
      </c>
      <c r="E19" s="13" t="s">
        <v>5</v>
      </c>
      <c r="F19" s="13" t="s">
        <v>6</v>
      </c>
      <c r="G19" s="13" t="s">
        <v>7</v>
      </c>
      <c r="H19" s="14" t="s">
        <v>61</v>
      </c>
      <c r="I19" s="255"/>
      <c r="J19" s="255"/>
      <c r="K19" s="255"/>
      <c r="L19" s="255"/>
    </row>
    <row r="20" spans="1:12" ht="18.75">
      <c r="A20" s="15">
        <v>1</v>
      </c>
      <c r="B20" s="16">
        <v>2</v>
      </c>
      <c r="C20" s="16">
        <v>3</v>
      </c>
      <c r="D20" s="16">
        <v>4</v>
      </c>
      <c r="E20" s="16">
        <v>5</v>
      </c>
      <c r="F20" s="16">
        <v>6</v>
      </c>
      <c r="G20" s="16">
        <v>7</v>
      </c>
      <c r="H20" s="16">
        <v>8</v>
      </c>
      <c r="I20" s="16">
        <v>9</v>
      </c>
      <c r="J20" s="16">
        <v>10</v>
      </c>
      <c r="K20" s="16">
        <v>11</v>
      </c>
      <c r="L20" s="17">
        <v>12</v>
      </c>
    </row>
    <row r="21" spans="1:15" ht="18.75">
      <c r="A21" s="30">
        <v>0</v>
      </c>
      <c r="B21" s="31">
        <v>1</v>
      </c>
      <c r="C21" s="32">
        <v>0</v>
      </c>
      <c r="D21" s="32">
        <v>0</v>
      </c>
      <c r="E21" s="33">
        <v>0</v>
      </c>
      <c r="F21" s="32">
        <v>0</v>
      </c>
      <c r="G21" s="34">
        <v>0</v>
      </c>
      <c r="H21" s="35">
        <v>0</v>
      </c>
      <c r="I21" s="36" t="s">
        <v>60</v>
      </c>
      <c r="J21" s="179">
        <f>J22+J30+J34+J42+J47+J50+J67+J78+J83+J73</f>
        <v>504245.88644999993</v>
      </c>
      <c r="K21" s="41">
        <f>K22+K30+K34+K42+K50+K67+K78+K83+K73</f>
        <v>550658.7</v>
      </c>
      <c r="L21" s="41">
        <f>L22+L30+L34+L42+L50+L67+L78+L83+L73</f>
        <v>580466.08</v>
      </c>
      <c r="M21" s="5"/>
      <c r="N21" s="5"/>
      <c r="O21" s="5"/>
    </row>
    <row r="22" spans="1:15" ht="18.75">
      <c r="A22" s="30">
        <v>182</v>
      </c>
      <c r="B22" s="31">
        <v>1</v>
      </c>
      <c r="C22" s="32">
        <v>1</v>
      </c>
      <c r="D22" s="37">
        <v>0</v>
      </c>
      <c r="E22" s="38">
        <v>0</v>
      </c>
      <c r="F22" s="37">
        <v>0</v>
      </c>
      <c r="G22" s="39">
        <v>0</v>
      </c>
      <c r="H22" s="40">
        <v>0</v>
      </c>
      <c r="I22" s="36" t="s">
        <v>8</v>
      </c>
      <c r="J22" s="41">
        <f>J23+J26</f>
        <v>339813</v>
      </c>
      <c r="K22" s="41">
        <f>K23+K26</f>
        <v>377255.30000000005</v>
      </c>
      <c r="L22" s="41">
        <f>L23+L26</f>
        <v>404495.6</v>
      </c>
      <c r="M22" s="5"/>
      <c r="N22" s="5"/>
      <c r="O22" s="5"/>
    </row>
    <row r="23" spans="1:15" ht="18.75">
      <c r="A23" s="30">
        <v>182</v>
      </c>
      <c r="B23" s="31">
        <v>1</v>
      </c>
      <c r="C23" s="32">
        <v>1</v>
      </c>
      <c r="D23" s="37">
        <v>1</v>
      </c>
      <c r="E23" s="38">
        <v>0</v>
      </c>
      <c r="F23" s="37">
        <v>0</v>
      </c>
      <c r="G23" s="39">
        <v>0</v>
      </c>
      <c r="H23" s="40">
        <v>110</v>
      </c>
      <c r="I23" s="36" t="s">
        <v>9</v>
      </c>
      <c r="J23" s="42">
        <f aca="true" t="shared" si="0" ref="J23:L24">J24</f>
        <v>16392</v>
      </c>
      <c r="K23" s="42">
        <f t="shared" si="0"/>
        <v>35281.2</v>
      </c>
      <c r="L23" s="42">
        <f t="shared" si="0"/>
        <v>42309.7</v>
      </c>
      <c r="M23" s="5"/>
      <c r="N23" s="5"/>
      <c r="O23" s="5"/>
    </row>
    <row r="24" spans="1:15" ht="56.25">
      <c r="A24" s="47">
        <v>182</v>
      </c>
      <c r="B24" s="48">
        <v>1</v>
      </c>
      <c r="C24" s="49">
        <v>1</v>
      </c>
      <c r="D24" s="119">
        <v>1</v>
      </c>
      <c r="E24" s="120">
        <v>10</v>
      </c>
      <c r="F24" s="119">
        <v>0</v>
      </c>
      <c r="G24" s="121">
        <v>0</v>
      </c>
      <c r="H24" s="122">
        <v>110</v>
      </c>
      <c r="I24" s="53" t="s">
        <v>10</v>
      </c>
      <c r="J24" s="44">
        <f t="shared" si="0"/>
        <v>16392</v>
      </c>
      <c r="K24" s="44">
        <f t="shared" si="0"/>
        <v>35281.2</v>
      </c>
      <c r="L24" s="44">
        <f t="shared" si="0"/>
        <v>42309.7</v>
      </c>
      <c r="M24" s="5"/>
      <c r="N24" s="5"/>
      <c r="O24" s="5"/>
    </row>
    <row r="25" spans="1:15" ht="37.5">
      <c r="A25" s="47">
        <v>182</v>
      </c>
      <c r="B25" s="48">
        <v>1</v>
      </c>
      <c r="C25" s="49">
        <v>1</v>
      </c>
      <c r="D25" s="119">
        <v>1</v>
      </c>
      <c r="E25" s="120">
        <v>12</v>
      </c>
      <c r="F25" s="119">
        <v>2</v>
      </c>
      <c r="G25" s="121">
        <v>0</v>
      </c>
      <c r="H25" s="122">
        <v>110</v>
      </c>
      <c r="I25" s="66" t="s">
        <v>11</v>
      </c>
      <c r="J25" s="44">
        <v>16392</v>
      </c>
      <c r="K25" s="44">
        <v>35281.2</v>
      </c>
      <c r="L25" s="44">
        <v>42309.7</v>
      </c>
      <c r="M25" s="5"/>
      <c r="N25" s="5"/>
      <c r="O25" s="5"/>
    </row>
    <row r="26" spans="1:15" ht="18.75">
      <c r="A26" s="30">
        <v>182</v>
      </c>
      <c r="B26" s="31">
        <v>1</v>
      </c>
      <c r="C26" s="32">
        <v>1</v>
      </c>
      <c r="D26" s="37">
        <v>2</v>
      </c>
      <c r="E26" s="38">
        <v>0</v>
      </c>
      <c r="F26" s="37">
        <v>1</v>
      </c>
      <c r="G26" s="39">
        <v>0</v>
      </c>
      <c r="H26" s="40">
        <v>110</v>
      </c>
      <c r="I26" s="36" t="s">
        <v>12</v>
      </c>
      <c r="J26" s="42">
        <f>J27+J28+J29</f>
        <v>323421</v>
      </c>
      <c r="K26" s="42">
        <f>K27+K28</f>
        <v>341974.10000000003</v>
      </c>
      <c r="L26" s="42">
        <f>L27+L28</f>
        <v>362185.89999999997</v>
      </c>
      <c r="M26" s="5"/>
      <c r="N26" s="5"/>
      <c r="O26" s="5"/>
    </row>
    <row r="27" spans="1:15" ht="112.5">
      <c r="A27" s="30">
        <v>182</v>
      </c>
      <c r="B27" s="31">
        <v>1</v>
      </c>
      <c r="C27" s="32">
        <v>1</v>
      </c>
      <c r="D27" s="32">
        <v>2</v>
      </c>
      <c r="E27" s="33">
        <v>10</v>
      </c>
      <c r="F27" s="32">
        <v>1</v>
      </c>
      <c r="G27" s="34">
        <v>0</v>
      </c>
      <c r="H27" s="35">
        <v>110</v>
      </c>
      <c r="I27" s="43" t="s">
        <v>143</v>
      </c>
      <c r="J27" s="44">
        <v>321346.8</v>
      </c>
      <c r="K27" s="45">
        <v>340611.65</v>
      </c>
      <c r="L27" s="45">
        <v>360752.6</v>
      </c>
      <c r="M27" s="5"/>
      <c r="N27" s="5"/>
      <c r="O27" s="5"/>
    </row>
    <row r="28" spans="1:15" ht="168.75">
      <c r="A28" s="30">
        <v>182</v>
      </c>
      <c r="B28" s="31">
        <v>1</v>
      </c>
      <c r="C28" s="32">
        <v>1</v>
      </c>
      <c r="D28" s="32">
        <v>2</v>
      </c>
      <c r="E28" s="33">
        <v>20</v>
      </c>
      <c r="F28" s="32">
        <v>1</v>
      </c>
      <c r="G28" s="34">
        <v>0</v>
      </c>
      <c r="H28" s="35">
        <v>110</v>
      </c>
      <c r="I28" s="43" t="s">
        <v>144</v>
      </c>
      <c r="J28" s="44">
        <v>764.2</v>
      </c>
      <c r="K28" s="44">
        <v>1362.45</v>
      </c>
      <c r="L28" s="44">
        <v>1433.3</v>
      </c>
      <c r="M28" s="5"/>
      <c r="N28" s="5"/>
      <c r="O28" s="5"/>
    </row>
    <row r="29" spans="1:15" ht="75">
      <c r="A29" s="30">
        <v>182</v>
      </c>
      <c r="B29" s="31">
        <v>1</v>
      </c>
      <c r="C29" s="32">
        <v>1</v>
      </c>
      <c r="D29" s="32">
        <v>2</v>
      </c>
      <c r="E29" s="33">
        <v>30</v>
      </c>
      <c r="F29" s="32">
        <v>1</v>
      </c>
      <c r="G29" s="34">
        <v>0</v>
      </c>
      <c r="H29" s="35">
        <v>110</v>
      </c>
      <c r="I29" s="43" t="s">
        <v>172</v>
      </c>
      <c r="J29" s="44">
        <v>1310</v>
      </c>
      <c r="K29" s="44">
        <v>0</v>
      </c>
      <c r="L29" s="44">
        <v>0</v>
      </c>
      <c r="M29" s="5"/>
      <c r="N29" s="5"/>
      <c r="O29" s="5"/>
    </row>
    <row r="30" spans="1:15" ht="18.75">
      <c r="A30" s="30">
        <v>182</v>
      </c>
      <c r="B30" s="31">
        <v>1</v>
      </c>
      <c r="C30" s="32">
        <v>5</v>
      </c>
      <c r="D30" s="32">
        <v>0</v>
      </c>
      <c r="E30" s="33">
        <v>0</v>
      </c>
      <c r="F30" s="32">
        <v>0</v>
      </c>
      <c r="G30" s="34">
        <v>0</v>
      </c>
      <c r="H30" s="35">
        <v>0</v>
      </c>
      <c r="I30" s="36" t="s">
        <v>13</v>
      </c>
      <c r="J30" s="41">
        <f>J31</f>
        <v>29615.1</v>
      </c>
      <c r="K30" s="41">
        <f>K31</f>
        <v>27472</v>
      </c>
      <c r="L30" s="41">
        <f>L31</f>
        <v>28900.5</v>
      </c>
      <c r="M30" s="5"/>
      <c r="N30" s="5"/>
      <c r="O30" s="5"/>
    </row>
    <row r="31" spans="1:15" ht="37.5">
      <c r="A31" s="47">
        <v>182</v>
      </c>
      <c r="B31" s="48">
        <v>1</v>
      </c>
      <c r="C31" s="49">
        <v>5</v>
      </c>
      <c r="D31" s="49">
        <v>2</v>
      </c>
      <c r="E31" s="50">
        <v>0</v>
      </c>
      <c r="F31" s="49">
        <v>0</v>
      </c>
      <c r="G31" s="51">
        <v>0</v>
      </c>
      <c r="H31" s="52">
        <v>110</v>
      </c>
      <c r="I31" s="53" t="s">
        <v>14</v>
      </c>
      <c r="J31" s="54">
        <f>J32+J33</f>
        <v>29615.1</v>
      </c>
      <c r="K31" s="54">
        <f>K32+K33</f>
        <v>27472</v>
      </c>
      <c r="L31" s="54">
        <f>L32+L33</f>
        <v>28900.5</v>
      </c>
      <c r="M31" s="5"/>
      <c r="N31" s="5"/>
      <c r="O31" s="5"/>
    </row>
    <row r="32" spans="1:15" ht="37.5">
      <c r="A32" s="47">
        <v>182</v>
      </c>
      <c r="B32" s="48">
        <v>1</v>
      </c>
      <c r="C32" s="49">
        <v>5</v>
      </c>
      <c r="D32" s="49">
        <v>2</v>
      </c>
      <c r="E32" s="50">
        <v>10</v>
      </c>
      <c r="F32" s="49">
        <v>2</v>
      </c>
      <c r="G32" s="51">
        <v>0</v>
      </c>
      <c r="H32" s="52">
        <v>110</v>
      </c>
      <c r="I32" s="53" t="s">
        <v>14</v>
      </c>
      <c r="J32" s="54">
        <v>29615.1</v>
      </c>
      <c r="K32" s="54">
        <v>27472</v>
      </c>
      <c r="L32" s="54">
        <v>28900.5</v>
      </c>
      <c r="M32" s="5"/>
      <c r="N32" s="5"/>
      <c r="O32" s="5"/>
    </row>
    <row r="33" spans="1:15" ht="56.25">
      <c r="A33" s="47">
        <v>182</v>
      </c>
      <c r="B33" s="48">
        <v>1</v>
      </c>
      <c r="C33" s="49">
        <v>5</v>
      </c>
      <c r="D33" s="49">
        <v>2</v>
      </c>
      <c r="E33" s="50">
        <v>20</v>
      </c>
      <c r="F33" s="49">
        <v>2</v>
      </c>
      <c r="G33" s="51">
        <v>0</v>
      </c>
      <c r="H33" s="52">
        <v>110</v>
      </c>
      <c r="I33" s="53" t="s">
        <v>98</v>
      </c>
      <c r="J33" s="54">
        <v>0</v>
      </c>
      <c r="K33" s="54">
        <v>0</v>
      </c>
      <c r="L33" s="54">
        <v>0</v>
      </c>
      <c r="M33" s="5"/>
      <c r="N33" s="5"/>
      <c r="O33" s="5"/>
    </row>
    <row r="34" spans="1:15" ht="18.75">
      <c r="A34" s="47">
        <v>182</v>
      </c>
      <c r="B34" s="48">
        <v>1</v>
      </c>
      <c r="C34" s="49">
        <v>6</v>
      </c>
      <c r="D34" s="49">
        <v>0</v>
      </c>
      <c r="E34" s="50">
        <v>0</v>
      </c>
      <c r="F34" s="49">
        <v>0</v>
      </c>
      <c r="G34" s="51">
        <v>0</v>
      </c>
      <c r="H34" s="52">
        <v>0</v>
      </c>
      <c r="I34" s="55" t="s">
        <v>15</v>
      </c>
      <c r="J34" s="41">
        <f>J35+J37</f>
        <v>39540.1</v>
      </c>
      <c r="K34" s="41">
        <f>K35+K37</f>
        <v>41942.06</v>
      </c>
      <c r="L34" s="41">
        <f>L35+L37</f>
        <v>42355.82</v>
      </c>
      <c r="M34" s="5"/>
      <c r="N34" s="5"/>
      <c r="O34" s="5"/>
    </row>
    <row r="35" spans="1:15" ht="18.75">
      <c r="A35" s="47">
        <v>182</v>
      </c>
      <c r="B35" s="48">
        <v>1</v>
      </c>
      <c r="C35" s="49">
        <v>6</v>
      </c>
      <c r="D35" s="56">
        <v>1</v>
      </c>
      <c r="E35" s="57">
        <v>0</v>
      </c>
      <c r="F35" s="56">
        <v>0</v>
      </c>
      <c r="G35" s="58">
        <v>0</v>
      </c>
      <c r="H35" s="59">
        <v>110</v>
      </c>
      <c r="I35" s="55" t="s">
        <v>16</v>
      </c>
      <c r="J35" s="41">
        <f>J36</f>
        <v>7535.1</v>
      </c>
      <c r="K35" s="41">
        <f>K36</f>
        <v>7957.06</v>
      </c>
      <c r="L35" s="41">
        <f>L36</f>
        <v>8370.82</v>
      </c>
      <c r="M35" s="5"/>
      <c r="N35" s="5"/>
      <c r="O35" s="5"/>
    </row>
    <row r="36" spans="1:15" ht="75">
      <c r="A36" s="47">
        <v>182</v>
      </c>
      <c r="B36" s="48">
        <v>1</v>
      </c>
      <c r="C36" s="49">
        <v>6</v>
      </c>
      <c r="D36" s="49">
        <v>1</v>
      </c>
      <c r="E36" s="50">
        <v>20</v>
      </c>
      <c r="F36" s="49">
        <v>4</v>
      </c>
      <c r="G36" s="51">
        <v>0</v>
      </c>
      <c r="H36" s="52">
        <v>110</v>
      </c>
      <c r="I36" s="53" t="s">
        <v>17</v>
      </c>
      <c r="J36" s="90">
        <v>7535.1</v>
      </c>
      <c r="K36" s="54">
        <v>7957.06</v>
      </c>
      <c r="L36" s="54">
        <v>8370.82</v>
      </c>
      <c r="M36" s="5"/>
      <c r="N36" s="5"/>
      <c r="O36" s="5"/>
    </row>
    <row r="37" spans="1:15" ht="18.75">
      <c r="A37" s="47">
        <v>182</v>
      </c>
      <c r="B37" s="48">
        <v>1</v>
      </c>
      <c r="C37" s="49">
        <v>6</v>
      </c>
      <c r="D37" s="49">
        <v>6</v>
      </c>
      <c r="E37" s="50">
        <v>0</v>
      </c>
      <c r="F37" s="49">
        <v>0</v>
      </c>
      <c r="G37" s="51">
        <v>0</v>
      </c>
      <c r="H37" s="52">
        <v>110</v>
      </c>
      <c r="I37" s="55" t="s">
        <v>18</v>
      </c>
      <c r="J37" s="41">
        <f>J38+J40</f>
        <v>32005</v>
      </c>
      <c r="K37" s="41">
        <f>K38+K40</f>
        <v>33985</v>
      </c>
      <c r="L37" s="41">
        <f>L38+L40</f>
        <v>33985</v>
      </c>
      <c r="M37" s="5"/>
      <c r="N37" s="5"/>
      <c r="O37" s="5"/>
    </row>
    <row r="38" spans="1:15" ht="75">
      <c r="A38" s="47">
        <v>182</v>
      </c>
      <c r="B38" s="48">
        <v>1</v>
      </c>
      <c r="C38" s="49">
        <v>6</v>
      </c>
      <c r="D38" s="49">
        <v>6</v>
      </c>
      <c r="E38" s="50">
        <v>10</v>
      </c>
      <c r="F38" s="49">
        <v>0</v>
      </c>
      <c r="G38" s="51">
        <v>0</v>
      </c>
      <c r="H38" s="52">
        <v>110</v>
      </c>
      <c r="I38" s="53" t="s">
        <v>19</v>
      </c>
      <c r="J38" s="44">
        <v>1566</v>
      </c>
      <c r="K38" s="44">
        <v>1566</v>
      </c>
      <c r="L38" s="44">
        <v>1566</v>
      </c>
      <c r="M38" s="5"/>
      <c r="N38" s="5"/>
      <c r="O38" s="5"/>
    </row>
    <row r="39" spans="1:15" ht="96.75" customHeight="1">
      <c r="A39" s="60">
        <v>182</v>
      </c>
      <c r="B39" s="61">
        <v>1</v>
      </c>
      <c r="C39" s="62">
        <v>6</v>
      </c>
      <c r="D39" s="62">
        <v>6</v>
      </c>
      <c r="E39" s="63">
        <v>12</v>
      </c>
      <c r="F39" s="62">
        <v>4</v>
      </c>
      <c r="G39" s="64">
        <v>0</v>
      </c>
      <c r="H39" s="65">
        <v>110</v>
      </c>
      <c r="I39" s="66" t="s">
        <v>20</v>
      </c>
      <c r="J39" s="46">
        <f>J38</f>
        <v>1566</v>
      </c>
      <c r="K39" s="46">
        <f>K38</f>
        <v>1566</v>
      </c>
      <c r="L39" s="46">
        <f>L38</f>
        <v>1566</v>
      </c>
      <c r="M39" s="5"/>
      <c r="N39" s="5"/>
      <c r="O39" s="5"/>
    </row>
    <row r="40" spans="1:15" ht="75">
      <c r="A40" s="47">
        <v>182</v>
      </c>
      <c r="B40" s="48">
        <v>1</v>
      </c>
      <c r="C40" s="49">
        <v>6</v>
      </c>
      <c r="D40" s="49">
        <v>6</v>
      </c>
      <c r="E40" s="50">
        <v>20</v>
      </c>
      <c r="F40" s="49">
        <v>0</v>
      </c>
      <c r="G40" s="51">
        <v>0</v>
      </c>
      <c r="H40" s="52">
        <v>110</v>
      </c>
      <c r="I40" s="53" t="s">
        <v>21</v>
      </c>
      <c r="J40" s="44">
        <f>J41</f>
        <v>30439</v>
      </c>
      <c r="K40" s="44">
        <v>32419</v>
      </c>
      <c r="L40" s="44">
        <v>32419</v>
      </c>
      <c r="M40" s="5"/>
      <c r="N40" s="5"/>
      <c r="O40" s="5"/>
    </row>
    <row r="41" spans="1:15" ht="98.25" customHeight="1">
      <c r="A41" s="60">
        <v>182</v>
      </c>
      <c r="B41" s="61">
        <v>1</v>
      </c>
      <c r="C41" s="62">
        <v>6</v>
      </c>
      <c r="D41" s="62">
        <v>6</v>
      </c>
      <c r="E41" s="63">
        <v>22</v>
      </c>
      <c r="F41" s="62">
        <v>4</v>
      </c>
      <c r="G41" s="64">
        <v>0</v>
      </c>
      <c r="H41" s="65">
        <v>110</v>
      </c>
      <c r="I41" s="66" t="s">
        <v>22</v>
      </c>
      <c r="J41" s="46">
        <v>30439</v>
      </c>
      <c r="K41" s="46">
        <f>K40</f>
        <v>32419</v>
      </c>
      <c r="L41" s="46">
        <f>L40</f>
        <v>32419</v>
      </c>
      <c r="M41" s="5"/>
      <c r="N41" s="5"/>
      <c r="O41" s="5"/>
    </row>
    <row r="42" spans="1:15" ht="18.75">
      <c r="A42" s="47">
        <v>0</v>
      </c>
      <c r="B42" s="48">
        <v>1</v>
      </c>
      <c r="C42" s="49">
        <v>8</v>
      </c>
      <c r="D42" s="49">
        <v>0</v>
      </c>
      <c r="E42" s="50">
        <v>0</v>
      </c>
      <c r="F42" s="49">
        <v>0</v>
      </c>
      <c r="G42" s="51">
        <v>0</v>
      </c>
      <c r="H42" s="52">
        <v>0</v>
      </c>
      <c r="I42" s="55" t="s">
        <v>23</v>
      </c>
      <c r="J42" s="67">
        <f>J43+J45</f>
        <v>3757</v>
      </c>
      <c r="K42" s="67">
        <f>K43+K45</f>
        <v>4885</v>
      </c>
      <c r="L42" s="67">
        <f>L43+L45</f>
        <v>5138</v>
      </c>
      <c r="M42" s="5"/>
      <c r="N42" s="5"/>
      <c r="O42" s="5"/>
    </row>
    <row r="43" spans="1:15" ht="40.5" customHeight="1">
      <c r="A43" s="47">
        <v>182</v>
      </c>
      <c r="B43" s="48">
        <v>1</v>
      </c>
      <c r="C43" s="49">
        <v>8</v>
      </c>
      <c r="D43" s="49">
        <v>3</v>
      </c>
      <c r="E43" s="50">
        <v>0</v>
      </c>
      <c r="F43" s="49">
        <v>1</v>
      </c>
      <c r="G43" s="51">
        <v>0</v>
      </c>
      <c r="H43" s="52">
        <v>110</v>
      </c>
      <c r="I43" s="55" t="s">
        <v>24</v>
      </c>
      <c r="J43" s="42">
        <f>J44</f>
        <v>3682</v>
      </c>
      <c r="K43" s="42">
        <f>K44</f>
        <v>4807</v>
      </c>
      <c r="L43" s="42">
        <f>L44</f>
        <v>5057</v>
      </c>
      <c r="M43" s="5"/>
      <c r="N43" s="5"/>
      <c r="O43" s="5"/>
    </row>
    <row r="44" spans="1:15" ht="75">
      <c r="A44" s="47">
        <v>182</v>
      </c>
      <c r="B44" s="48">
        <v>1</v>
      </c>
      <c r="C44" s="49">
        <v>8</v>
      </c>
      <c r="D44" s="49">
        <v>3</v>
      </c>
      <c r="E44" s="50">
        <v>10</v>
      </c>
      <c r="F44" s="49">
        <v>1</v>
      </c>
      <c r="G44" s="51">
        <v>1000</v>
      </c>
      <c r="H44" s="52">
        <v>110</v>
      </c>
      <c r="I44" s="53" t="s">
        <v>99</v>
      </c>
      <c r="J44" s="44">
        <v>3682</v>
      </c>
      <c r="K44" s="44">
        <v>4807</v>
      </c>
      <c r="L44" s="44">
        <v>5057</v>
      </c>
      <c r="M44" s="5"/>
      <c r="N44" s="5"/>
      <c r="O44" s="5"/>
    </row>
    <row r="45" spans="1:15" ht="56.25">
      <c r="A45" s="47">
        <v>0</v>
      </c>
      <c r="B45" s="48">
        <v>1</v>
      </c>
      <c r="C45" s="49">
        <v>8</v>
      </c>
      <c r="D45" s="49">
        <v>7</v>
      </c>
      <c r="E45" s="50">
        <v>0</v>
      </c>
      <c r="F45" s="49">
        <v>1</v>
      </c>
      <c r="G45" s="51">
        <v>0</v>
      </c>
      <c r="H45" s="52">
        <v>110</v>
      </c>
      <c r="I45" s="55" t="s">
        <v>25</v>
      </c>
      <c r="J45" s="42">
        <f>J46</f>
        <v>75</v>
      </c>
      <c r="K45" s="42">
        <f>K46</f>
        <v>78</v>
      </c>
      <c r="L45" s="42">
        <f>L46</f>
        <v>81</v>
      </c>
      <c r="M45" s="5"/>
      <c r="N45" s="5"/>
      <c r="O45" s="5"/>
    </row>
    <row r="46" spans="1:15" ht="37.5">
      <c r="A46" s="47">
        <v>0</v>
      </c>
      <c r="B46" s="48">
        <v>1</v>
      </c>
      <c r="C46" s="49">
        <v>8</v>
      </c>
      <c r="D46" s="49">
        <v>7</v>
      </c>
      <c r="E46" s="50">
        <v>150</v>
      </c>
      <c r="F46" s="49">
        <v>1</v>
      </c>
      <c r="G46" s="51">
        <v>1000</v>
      </c>
      <c r="H46" s="52">
        <v>110</v>
      </c>
      <c r="I46" s="53" t="s">
        <v>26</v>
      </c>
      <c r="J46" s="44">
        <v>75</v>
      </c>
      <c r="K46" s="44">
        <v>78</v>
      </c>
      <c r="L46" s="44">
        <v>81</v>
      </c>
      <c r="M46" s="5"/>
      <c r="N46" s="5"/>
      <c r="O46" s="5"/>
    </row>
    <row r="47" spans="1:15" ht="56.25">
      <c r="A47" s="47">
        <v>0</v>
      </c>
      <c r="B47" s="48">
        <v>1</v>
      </c>
      <c r="C47" s="49">
        <v>9</v>
      </c>
      <c r="D47" s="49">
        <v>0</v>
      </c>
      <c r="E47" s="50">
        <v>0</v>
      </c>
      <c r="F47" s="49">
        <v>0</v>
      </c>
      <c r="G47" s="51">
        <v>0</v>
      </c>
      <c r="H47" s="52">
        <v>0</v>
      </c>
      <c r="I47" s="154" t="s">
        <v>173</v>
      </c>
      <c r="J47" s="185">
        <f>J48</f>
        <v>2.643</v>
      </c>
      <c r="K47" s="181">
        <f>K48</f>
        <v>0</v>
      </c>
      <c r="L47" s="181">
        <f>L48</f>
        <v>0</v>
      </c>
      <c r="M47" s="5"/>
      <c r="N47" s="5"/>
      <c r="O47" s="5"/>
    </row>
    <row r="48" spans="1:15" ht="18.75">
      <c r="A48" s="47">
        <v>0</v>
      </c>
      <c r="B48" s="48">
        <v>1</v>
      </c>
      <c r="C48" s="49">
        <v>9</v>
      </c>
      <c r="D48" s="49">
        <v>4</v>
      </c>
      <c r="E48" s="50">
        <v>0</v>
      </c>
      <c r="F48" s="49">
        <v>0</v>
      </c>
      <c r="G48" s="51">
        <v>0</v>
      </c>
      <c r="H48" s="52">
        <v>110</v>
      </c>
      <c r="I48" s="53" t="s">
        <v>174</v>
      </c>
      <c r="J48" s="183">
        <v>2.643</v>
      </c>
      <c r="K48" s="44">
        <v>0</v>
      </c>
      <c r="L48" s="44">
        <v>0</v>
      </c>
      <c r="M48" s="5"/>
      <c r="N48" s="5"/>
      <c r="O48" s="5"/>
    </row>
    <row r="49" spans="1:15" ht="56.25">
      <c r="A49" s="47">
        <v>182</v>
      </c>
      <c r="B49" s="48">
        <v>1</v>
      </c>
      <c r="C49" s="49">
        <v>9</v>
      </c>
      <c r="D49" s="49">
        <v>4</v>
      </c>
      <c r="E49" s="50">
        <v>52</v>
      </c>
      <c r="F49" s="49">
        <v>4</v>
      </c>
      <c r="G49" s="51">
        <v>0</v>
      </c>
      <c r="H49" s="52">
        <v>110</v>
      </c>
      <c r="I49" s="186" t="s">
        <v>175</v>
      </c>
      <c r="J49" s="187">
        <v>2.643</v>
      </c>
      <c r="K49" s="188">
        <v>0</v>
      </c>
      <c r="L49" s="188">
        <v>0</v>
      </c>
      <c r="M49" s="5"/>
      <c r="N49" s="5"/>
      <c r="O49" s="5"/>
    </row>
    <row r="50" spans="1:15" ht="56.25">
      <c r="A50" s="30">
        <v>7</v>
      </c>
      <c r="B50" s="31">
        <v>1</v>
      </c>
      <c r="C50" s="32">
        <v>11</v>
      </c>
      <c r="D50" s="32">
        <v>0</v>
      </c>
      <c r="E50" s="33">
        <v>0</v>
      </c>
      <c r="F50" s="32">
        <v>0</v>
      </c>
      <c r="G50" s="34">
        <v>0</v>
      </c>
      <c r="H50" s="35">
        <v>0</v>
      </c>
      <c r="I50" s="36" t="s">
        <v>27</v>
      </c>
      <c r="J50" s="174">
        <f>J51+J53+J60+J63+J65</f>
        <v>44940.88100000001</v>
      </c>
      <c r="K50" s="41">
        <f>K53+K60+K63+K65</f>
        <v>64647.270000000004</v>
      </c>
      <c r="L50" s="41">
        <f>L53+L60+L63+L65</f>
        <v>65542.72</v>
      </c>
      <c r="M50" s="5"/>
      <c r="N50" s="5"/>
      <c r="O50" s="5"/>
    </row>
    <row r="51" spans="1:15" ht="94.5" customHeight="1">
      <c r="A51" s="30">
        <v>0</v>
      </c>
      <c r="B51" s="31">
        <v>1</v>
      </c>
      <c r="C51" s="32">
        <v>11</v>
      </c>
      <c r="D51" s="32">
        <v>1</v>
      </c>
      <c r="E51" s="33">
        <v>0</v>
      </c>
      <c r="F51" s="32">
        <v>0</v>
      </c>
      <c r="G51" s="34">
        <v>0</v>
      </c>
      <c r="H51" s="35">
        <v>0</v>
      </c>
      <c r="I51" s="189" t="s">
        <v>176</v>
      </c>
      <c r="J51" s="174">
        <f>J52</f>
        <v>2.281</v>
      </c>
      <c r="K51" s="41">
        <f>K52</f>
        <v>0</v>
      </c>
      <c r="L51" s="41">
        <f>L52</f>
        <v>0</v>
      </c>
      <c r="M51" s="5"/>
      <c r="N51" s="5"/>
      <c r="O51" s="5"/>
    </row>
    <row r="52" spans="1:15" ht="78.75" customHeight="1">
      <c r="A52" s="30">
        <v>7</v>
      </c>
      <c r="B52" s="31">
        <v>1</v>
      </c>
      <c r="C52" s="32">
        <v>11</v>
      </c>
      <c r="D52" s="32">
        <v>1</v>
      </c>
      <c r="E52" s="33">
        <v>40</v>
      </c>
      <c r="F52" s="32">
        <v>4</v>
      </c>
      <c r="G52" s="34">
        <v>0</v>
      </c>
      <c r="H52" s="35">
        <v>120</v>
      </c>
      <c r="I52" s="189" t="s">
        <v>177</v>
      </c>
      <c r="J52" s="190">
        <v>2.281</v>
      </c>
      <c r="K52" s="191">
        <v>0</v>
      </c>
      <c r="L52" s="191">
        <v>0</v>
      </c>
      <c r="M52" s="5"/>
      <c r="N52" s="5"/>
      <c r="O52" s="5"/>
    </row>
    <row r="53" spans="1:15" ht="116.25" customHeight="1">
      <c r="A53" s="30">
        <v>7</v>
      </c>
      <c r="B53" s="31">
        <v>1</v>
      </c>
      <c r="C53" s="32">
        <v>11</v>
      </c>
      <c r="D53" s="32">
        <v>5</v>
      </c>
      <c r="E53" s="33">
        <v>0</v>
      </c>
      <c r="F53" s="32">
        <v>0</v>
      </c>
      <c r="G53" s="34">
        <v>0</v>
      </c>
      <c r="H53" s="35">
        <v>120</v>
      </c>
      <c r="I53" s="36" t="s">
        <v>100</v>
      </c>
      <c r="J53" s="41">
        <f>J54+J56+J58</f>
        <v>39076.8</v>
      </c>
      <c r="K53" s="41">
        <f>K54+K56+K58</f>
        <v>57311.770000000004</v>
      </c>
      <c r="L53" s="41">
        <f>L54+L56+L58</f>
        <v>58207.22</v>
      </c>
      <c r="M53" s="5"/>
      <c r="N53" s="5"/>
      <c r="O53" s="5"/>
    </row>
    <row r="54" spans="1:15" s="1" customFormat="1" ht="93.75">
      <c r="A54" s="30">
        <v>7</v>
      </c>
      <c r="B54" s="68">
        <v>1</v>
      </c>
      <c r="C54" s="69">
        <v>11</v>
      </c>
      <c r="D54" s="69">
        <v>5</v>
      </c>
      <c r="E54" s="30">
        <v>10</v>
      </c>
      <c r="F54" s="69">
        <v>0</v>
      </c>
      <c r="G54" s="70">
        <v>0</v>
      </c>
      <c r="H54" s="71">
        <v>120</v>
      </c>
      <c r="I54" s="72" t="s">
        <v>28</v>
      </c>
      <c r="J54" s="73">
        <f>J55</f>
        <v>25554.8</v>
      </c>
      <c r="K54" s="73">
        <f>K55</f>
        <v>36730</v>
      </c>
      <c r="L54" s="73">
        <f>L55</f>
        <v>36740</v>
      </c>
      <c r="M54" s="19"/>
      <c r="N54" s="19"/>
      <c r="O54" s="19"/>
    </row>
    <row r="55" spans="1:15" s="1" customFormat="1" ht="117" customHeight="1">
      <c r="A55" s="74">
        <v>7</v>
      </c>
      <c r="B55" s="75">
        <v>1</v>
      </c>
      <c r="C55" s="76">
        <v>11</v>
      </c>
      <c r="D55" s="76">
        <v>5</v>
      </c>
      <c r="E55" s="74">
        <v>12</v>
      </c>
      <c r="F55" s="76">
        <v>4</v>
      </c>
      <c r="G55" s="77">
        <v>0</v>
      </c>
      <c r="H55" s="78">
        <v>120</v>
      </c>
      <c r="I55" s="79" t="s">
        <v>127</v>
      </c>
      <c r="J55" s="80">
        <v>25554.8</v>
      </c>
      <c r="K55" s="80">
        <v>36730</v>
      </c>
      <c r="L55" s="80">
        <v>36740</v>
      </c>
      <c r="M55" s="19"/>
      <c r="N55" s="19"/>
      <c r="O55" s="19"/>
    </row>
    <row r="56" spans="1:15" ht="95.25" customHeight="1">
      <c r="A56" s="47">
        <v>7</v>
      </c>
      <c r="B56" s="48">
        <v>1</v>
      </c>
      <c r="C56" s="49">
        <v>11</v>
      </c>
      <c r="D56" s="49">
        <v>5</v>
      </c>
      <c r="E56" s="50">
        <v>20</v>
      </c>
      <c r="F56" s="49">
        <v>0</v>
      </c>
      <c r="G56" s="51">
        <v>0</v>
      </c>
      <c r="H56" s="52">
        <v>120</v>
      </c>
      <c r="I56" s="53" t="s">
        <v>101</v>
      </c>
      <c r="J56" s="54">
        <f>J57</f>
        <v>3622</v>
      </c>
      <c r="K56" s="54">
        <f>K57</f>
        <v>3650</v>
      </c>
      <c r="L56" s="54">
        <f>L57</f>
        <v>3655</v>
      </c>
      <c r="M56" s="5"/>
      <c r="N56" s="5"/>
      <c r="O56" s="5"/>
    </row>
    <row r="57" spans="1:15" ht="112.5">
      <c r="A57" s="60">
        <v>7</v>
      </c>
      <c r="B57" s="61">
        <v>1</v>
      </c>
      <c r="C57" s="62">
        <v>11</v>
      </c>
      <c r="D57" s="62">
        <v>5</v>
      </c>
      <c r="E57" s="63">
        <v>24</v>
      </c>
      <c r="F57" s="62">
        <v>4</v>
      </c>
      <c r="G57" s="64">
        <v>0</v>
      </c>
      <c r="H57" s="65">
        <v>120</v>
      </c>
      <c r="I57" s="66" t="s">
        <v>102</v>
      </c>
      <c r="J57" s="81">
        <v>3622</v>
      </c>
      <c r="K57" s="81">
        <v>3650</v>
      </c>
      <c r="L57" s="81">
        <v>3655</v>
      </c>
      <c r="M57" s="5"/>
      <c r="N57" s="5"/>
      <c r="O57" s="5"/>
    </row>
    <row r="58" spans="1:15" ht="113.25" customHeight="1">
      <c r="A58" s="82">
        <v>7</v>
      </c>
      <c r="B58" s="83">
        <v>1</v>
      </c>
      <c r="C58" s="84">
        <v>11</v>
      </c>
      <c r="D58" s="84">
        <v>5</v>
      </c>
      <c r="E58" s="82">
        <v>30</v>
      </c>
      <c r="F58" s="84">
        <v>0</v>
      </c>
      <c r="G58" s="85">
        <v>0</v>
      </c>
      <c r="H58" s="86">
        <v>120</v>
      </c>
      <c r="I58" s="87" t="s">
        <v>103</v>
      </c>
      <c r="J58" s="80">
        <f>J59</f>
        <v>9900</v>
      </c>
      <c r="K58" s="80">
        <f>K59</f>
        <v>16931.77</v>
      </c>
      <c r="L58" s="88">
        <f>L59</f>
        <v>17812.22</v>
      </c>
      <c r="M58" s="5"/>
      <c r="N58" s="5"/>
      <c r="O58" s="5"/>
    </row>
    <row r="59" spans="1:15" ht="97.5" customHeight="1">
      <c r="A59" s="60">
        <v>7</v>
      </c>
      <c r="B59" s="61">
        <v>1</v>
      </c>
      <c r="C59" s="62">
        <v>11</v>
      </c>
      <c r="D59" s="62">
        <v>5</v>
      </c>
      <c r="E59" s="63">
        <v>34</v>
      </c>
      <c r="F59" s="62">
        <v>4</v>
      </c>
      <c r="G59" s="64">
        <v>0</v>
      </c>
      <c r="H59" s="65">
        <v>120</v>
      </c>
      <c r="I59" s="66" t="s">
        <v>104</v>
      </c>
      <c r="J59" s="81">
        <v>9900</v>
      </c>
      <c r="K59" s="81">
        <v>16931.77</v>
      </c>
      <c r="L59" s="123">
        <v>17812.22</v>
      </c>
      <c r="M59" s="5"/>
      <c r="N59" s="5"/>
      <c r="O59" s="5"/>
    </row>
    <row r="60" spans="1:15" ht="37.5">
      <c r="A60" s="82">
        <v>7</v>
      </c>
      <c r="B60" s="83">
        <v>1</v>
      </c>
      <c r="C60" s="84">
        <v>11</v>
      </c>
      <c r="D60" s="84">
        <v>7</v>
      </c>
      <c r="E60" s="82">
        <v>0</v>
      </c>
      <c r="F60" s="84">
        <v>0</v>
      </c>
      <c r="G60" s="85">
        <v>0</v>
      </c>
      <c r="H60" s="86">
        <v>120</v>
      </c>
      <c r="I60" s="89" t="s">
        <v>29</v>
      </c>
      <c r="J60" s="90">
        <f aca="true" t="shared" si="1" ref="J60:L61">J61</f>
        <v>198.3</v>
      </c>
      <c r="K60" s="90">
        <f t="shared" si="1"/>
        <v>600</v>
      </c>
      <c r="L60" s="90">
        <f t="shared" si="1"/>
        <v>600</v>
      </c>
      <c r="M60" s="5"/>
      <c r="N60" s="5"/>
      <c r="O60" s="5"/>
    </row>
    <row r="61" spans="1:15" ht="57" customHeight="1">
      <c r="A61" s="47">
        <v>7</v>
      </c>
      <c r="B61" s="48">
        <v>1</v>
      </c>
      <c r="C61" s="49">
        <v>11</v>
      </c>
      <c r="D61" s="49">
        <v>7</v>
      </c>
      <c r="E61" s="50">
        <v>10</v>
      </c>
      <c r="F61" s="49">
        <v>0</v>
      </c>
      <c r="G61" s="51">
        <v>0</v>
      </c>
      <c r="H61" s="52">
        <v>120</v>
      </c>
      <c r="I61" s="53" t="s">
        <v>30</v>
      </c>
      <c r="J61" s="90">
        <f t="shared" si="1"/>
        <v>198.3</v>
      </c>
      <c r="K61" s="90">
        <f t="shared" si="1"/>
        <v>600</v>
      </c>
      <c r="L61" s="90">
        <f t="shared" si="1"/>
        <v>600</v>
      </c>
      <c r="M61" s="5"/>
      <c r="N61" s="5"/>
      <c r="O61" s="5"/>
    </row>
    <row r="62" spans="1:15" ht="77.25" customHeight="1">
      <c r="A62" s="91">
        <v>7</v>
      </c>
      <c r="B62" s="92">
        <v>1</v>
      </c>
      <c r="C62" s="93">
        <v>11</v>
      </c>
      <c r="D62" s="93">
        <v>7</v>
      </c>
      <c r="E62" s="91">
        <v>14</v>
      </c>
      <c r="F62" s="93">
        <v>4</v>
      </c>
      <c r="G62" s="94">
        <v>0</v>
      </c>
      <c r="H62" s="95">
        <v>120</v>
      </c>
      <c r="I62" s="124" t="s">
        <v>31</v>
      </c>
      <c r="J62" s="80">
        <v>198.3</v>
      </c>
      <c r="K62" s="80">
        <v>600</v>
      </c>
      <c r="L62" s="80">
        <v>600</v>
      </c>
      <c r="M62" s="5"/>
      <c r="N62" s="5"/>
      <c r="O62" s="5"/>
    </row>
    <row r="63" spans="1:15" ht="114.75" customHeight="1">
      <c r="A63" s="140">
        <v>7</v>
      </c>
      <c r="B63" s="141">
        <v>1</v>
      </c>
      <c r="C63" s="142">
        <v>11</v>
      </c>
      <c r="D63" s="142">
        <v>8</v>
      </c>
      <c r="E63" s="140">
        <v>0</v>
      </c>
      <c r="F63" s="142">
        <v>0</v>
      </c>
      <c r="G63" s="143">
        <v>0</v>
      </c>
      <c r="H63" s="144">
        <v>120</v>
      </c>
      <c r="I63" s="145" t="s">
        <v>122</v>
      </c>
      <c r="J63" s="146">
        <f>J64</f>
        <v>4163.5</v>
      </c>
      <c r="K63" s="146">
        <f>K64</f>
        <v>5235.5</v>
      </c>
      <c r="L63" s="146">
        <f>L64</f>
        <v>5235.5</v>
      </c>
      <c r="M63" s="5"/>
      <c r="N63" s="5"/>
      <c r="O63" s="5"/>
    </row>
    <row r="64" spans="1:15" ht="116.25" customHeight="1">
      <c r="A64" s="147">
        <v>7</v>
      </c>
      <c r="B64" s="148">
        <v>1</v>
      </c>
      <c r="C64" s="149">
        <v>11</v>
      </c>
      <c r="D64" s="149">
        <v>8</v>
      </c>
      <c r="E64" s="147">
        <v>40</v>
      </c>
      <c r="F64" s="149">
        <v>4</v>
      </c>
      <c r="G64" s="150">
        <v>0</v>
      </c>
      <c r="H64" s="151">
        <v>120</v>
      </c>
      <c r="I64" s="152" t="s">
        <v>123</v>
      </c>
      <c r="J64" s="99">
        <v>4163.5</v>
      </c>
      <c r="K64" s="99">
        <v>5235.5</v>
      </c>
      <c r="L64" s="99">
        <v>5235.5</v>
      </c>
      <c r="M64" s="5"/>
      <c r="N64" s="5"/>
      <c r="O64" s="5"/>
    </row>
    <row r="65" spans="1:15" ht="93.75" customHeight="1">
      <c r="A65" s="91">
        <v>7</v>
      </c>
      <c r="B65" s="92">
        <v>1</v>
      </c>
      <c r="C65" s="93">
        <v>11</v>
      </c>
      <c r="D65" s="93">
        <v>9</v>
      </c>
      <c r="E65" s="91">
        <v>40</v>
      </c>
      <c r="F65" s="93">
        <v>0</v>
      </c>
      <c r="G65" s="94">
        <v>0</v>
      </c>
      <c r="H65" s="95">
        <v>120</v>
      </c>
      <c r="I65" s="96" t="s">
        <v>105</v>
      </c>
      <c r="J65" s="97">
        <f>J66</f>
        <v>1500</v>
      </c>
      <c r="K65" s="97">
        <f>K66</f>
        <v>1500</v>
      </c>
      <c r="L65" s="97">
        <f>L66</f>
        <v>1500</v>
      </c>
      <c r="M65" s="5"/>
      <c r="N65" s="5"/>
      <c r="O65" s="5"/>
    </row>
    <row r="66" spans="1:15" ht="98.25" customHeight="1">
      <c r="A66" s="91">
        <v>7</v>
      </c>
      <c r="B66" s="92">
        <v>1</v>
      </c>
      <c r="C66" s="93">
        <v>11</v>
      </c>
      <c r="D66" s="93">
        <v>9</v>
      </c>
      <c r="E66" s="91">
        <v>44</v>
      </c>
      <c r="F66" s="93">
        <v>4</v>
      </c>
      <c r="G66" s="94">
        <v>0</v>
      </c>
      <c r="H66" s="95">
        <v>120</v>
      </c>
      <c r="I66" s="98" t="s">
        <v>106</v>
      </c>
      <c r="J66" s="99">
        <v>1500</v>
      </c>
      <c r="K66" s="99">
        <v>1500</v>
      </c>
      <c r="L66" s="99">
        <v>1500</v>
      </c>
      <c r="M66" s="5"/>
      <c r="N66" s="5"/>
      <c r="O66" s="5"/>
    </row>
    <row r="67" spans="1:15" ht="37.5">
      <c r="A67" s="30">
        <v>48</v>
      </c>
      <c r="B67" s="31">
        <v>1</v>
      </c>
      <c r="C67" s="32">
        <v>12</v>
      </c>
      <c r="D67" s="32">
        <v>0</v>
      </c>
      <c r="E67" s="33">
        <v>0</v>
      </c>
      <c r="F67" s="32">
        <v>0</v>
      </c>
      <c r="G67" s="34">
        <v>0</v>
      </c>
      <c r="H67" s="35">
        <v>0</v>
      </c>
      <c r="I67" s="36" t="s">
        <v>32</v>
      </c>
      <c r="J67" s="41">
        <f>J68</f>
        <v>8972</v>
      </c>
      <c r="K67" s="41">
        <f>K68</f>
        <v>8543.67</v>
      </c>
      <c r="L67" s="41">
        <f>L68</f>
        <v>8987.94</v>
      </c>
      <c r="M67" s="5"/>
      <c r="N67" s="5"/>
      <c r="O67" s="5"/>
    </row>
    <row r="68" spans="1:15" ht="27.75" customHeight="1">
      <c r="A68" s="30">
        <v>48</v>
      </c>
      <c r="B68" s="31">
        <v>1</v>
      </c>
      <c r="C68" s="32">
        <v>12</v>
      </c>
      <c r="D68" s="49">
        <v>1</v>
      </c>
      <c r="E68" s="50">
        <v>0</v>
      </c>
      <c r="F68" s="49">
        <v>1</v>
      </c>
      <c r="G68" s="51">
        <v>0</v>
      </c>
      <c r="H68" s="52">
        <v>120</v>
      </c>
      <c r="I68" s="154" t="s">
        <v>33</v>
      </c>
      <c r="J68" s="155">
        <f>J69+J70+J71+J72</f>
        <v>8972</v>
      </c>
      <c r="K68" s="155">
        <f>K69+K70+K71+K72</f>
        <v>8543.67</v>
      </c>
      <c r="L68" s="155">
        <f>L69+L70+L71+L72</f>
        <v>8987.94</v>
      </c>
      <c r="M68" s="5"/>
      <c r="N68" s="5"/>
      <c r="O68" s="5"/>
    </row>
    <row r="69" spans="1:15" ht="37.5">
      <c r="A69" s="30">
        <v>48</v>
      </c>
      <c r="B69" s="31">
        <v>1</v>
      </c>
      <c r="C69" s="32">
        <v>12</v>
      </c>
      <c r="D69" s="49">
        <v>1</v>
      </c>
      <c r="E69" s="50">
        <v>10</v>
      </c>
      <c r="F69" s="49">
        <v>1</v>
      </c>
      <c r="G69" s="51">
        <v>0</v>
      </c>
      <c r="H69" s="52">
        <v>120</v>
      </c>
      <c r="I69" s="53" t="s">
        <v>128</v>
      </c>
      <c r="J69" s="54">
        <v>2303</v>
      </c>
      <c r="K69" s="54">
        <v>1911.4</v>
      </c>
      <c r="L69" s="54">
        <v>2010.74</v>
      </c>
      <c r="M69" s="5"/>
      <c r="N69" s="5"/>
      <c r="O69" s="5"/>
    </row>
    <row r="70" spans="1:15" ht="37.5">
      <c r="A70" s="30">
        <v>48</v>
      </c>
      <c r="B70" s="31">
        <v>1</v>
      </c>
      <c r="C70" s="32">
        <v>12</v>
      </c>
      <c r="D70" s="49">
        <v>1</v>
      </c>
      <c r="E70" s="50">
        <v>20</v>
      </c>
      <c r="F70" s="49">
        <v>1</v>
      </c>
      <c r="G70" s="51">
        <v>0</v>
      </c>
      <c r="H70" s="52">
        <v>120</v>
      </c>
      <c r="I70" s="53" t="s">
        <v>129</v>
      </c>
      <c r="J70" s="54">
        <v>34</v>
      </c>
      <c r="K70" s="54">
        <v>15.8</v>
      </c>
      <c r="L70" s="54">
        <v>16.7</v>
      </c>
      <c r="M70" s="5"/>
      <c r="N70" s="5"/>
      <c r="O70" s="5"/>
    </row>
    <row r="71" spans="1:15" ht="24.75" customHeight="1">
      <c r="A71" s="30">
        <v>48</v>
      </c>
      <c r="B71" s="31">
        <v>1</v>
      </c>
      <c r="C71" s="32">
        <v>12</v>
      </c>
      <c r="D71" s="49">
        <v>1</v>
      </c>
      <c r="E71" s="50">
        <v>30</v>
      </c>
      <c r="F71" s="49">
        <v>1</v>
      </c>
      <c r="G71" s="51">
        <v>0</v>
      </c>
      <c r="H71" s="52">
        <v>120</v>
      </c>
      <c r="I71" s="53" t="s">
        <v>130</v>
      </c>
      <c r="J71" s="54">
        <v>272</v>
      </c>
      <c r="K71" s="54">
        <v>287.2</v>
      </c>
      <c r="L71" s="54">
        <v>302.2</v>
      </c>
      <c r="M71" s="5"/>
      <c r="N71" s="5"/>
      <c r="O71" s="5"/>
    </row>
    <row r="72" spans="1:15" ht="24.75" customHeight="1">
      <c r="A72" s="30">
        <v>48</v>
      </c>
      <c r="B72" s="31">
        <v>1</v>
      </c>
      <c r="C72" s="32">
        <v>12</v>
      </c>
      <c r="D72" s="49">
        <v>1</v>
      </c>
      <c r="E72" s="50">
        <v>40</v>
      </c>
      <c r="F72" s="49">
        <v>1</v>
      </c>
      <c r="G72" s="51">
        <v>0</v>
      </c>
      <c r="H72" s="52">
        <v>120</v>
      </c>
      <c r="I72" s="53" t="s">
        <v>131</v>
      </c>
      <c r="J72" s="54">
        <v>6363</v>
      </c>
      <c r="K72" s="54">
        <v>6329.27</v>
      </c>
      <c r="L72" s="54">
        <v>6658.3</v>
      </c>
      <c r="M72" s="5"/>
      <c r="N72" s="5"/>
      <c r="O72" s="5"/>
    </row>
    <row r="73" spans="1:15" ht="43.5" customHeight="1">
      <c r="A73" s="30">
        <v>0</v>
      </c>
      <c r="B73" s="68">
        <v>1</v>
      </c>
      <c r="C73" s="69">
        <v>13</v>
      </c>
      <c r="D73" s="69">
        <v>0</v>
      </c>
      <c r="E73" s="30">
        <v>0</v>
      </c>
      <c r="F73" s="69">
        <v>0</v>
      </c>
      <c r="G73" s="70">
        <v>0</v>
      </c>
      <c r="H73" s="71">
        <v>0</v>
      </c>
      <c r="I73" s="100" t="s">
        <v>132</v>
      </c>
      <c r="J73" s="173">
        <f>J75+J77</f>
        <v>-1601.2375499999998</v>
      </c>
      <c r="K73" s="101">
        <f aca="true" t="shared" si="2" ref="J73:L74">K74</f>
        <v>372.2</v>
      </c>
      <c r="L73" s="101">
        <f t="shared" si="2"/>
        <v>372.2</v>
      </c>
      <c r="M73" s="5"/>
      <c r="N73" s="5"/>
      <c r="O73" s="5"/>
    </row>
    <row r="74" spans="1:15" ht="18.75">
      <c r="A74" s="30">
        <v>0</v>
      </c>
      <c r="B74" s="31">
        <v>1</v>
      </c>
      <c r="C74" s="32">
        <v>13</v>
      </c>
      <c r="D74" s="32">
        <v>1</v>
      </c>
      <c r="E74" s="33">
        <v>0</v>
      </c>
      <c r="F74" s="32">
        <v>0</v>
      </c>
      <c r="G74" s="34">
        <v>0</v>
      </c>
      <c r="H74" s="35">
        <v>130</v>
      </c>
      <c r="I74" s="36" t="s">
        <v>133</v>
      </c>
      <c r="J74" s="172">
        <f t="shared" si="2"/>
        <v>-1655.72931</v>
      </c>
      <c r="K74" s="42">
        <f t="shared" si="2"/>
        <v>372.2</v>
      </c>
      <c r="L74" s="42">
        <f t="shared" si="2"/>
        <v>372.2</v>
      </c>
      <c r="M74" s="5"/>
      <c r="N74" s="5"/>
      <c r="O74" s="5"/>
    </row>
    <row r="75" spans="1:15" ht="56.25">
      <c r="A75" s="47">
        <v>0</v>
      </c>
      <c r="B75" s="48">
        <v>1</v>
      </c>
      <c r="C75" s="49">
        <v>13</v>
      </c>
      <c r="D75" s="49">
        <v>1</v>
      </c>
      <c r="E75" s="50">
        <v>994</v>
      </c>
      <c r="F75" s="49">
        <v>4</v>
      </c>
      <c r="G75" s="51">
        <v>0</v>
      </c>
      <c r="H75" s="52">
        <v>130</v>
      </c>
      <c r="I75" s="53" t="s">
        <v>126</v>
      </c>
      <c r="J75" s="171">
        <v>-1655.72931</v>
      </c>
      <c r="K75" s="44">
        <v>372.2</v>
      </c>
      <c r="L75" s="44">
        <v>372.2</v>
      </c>
      <c r="M75" s="5"/>
      <c r="N75" s="5"/>
      <c r="O75" s="5"/>
    </row>
    <row r="76" spans="1:15" ht="18.75">
      <c r="A76" s="47">
        <v>0</v>
      </c>
      <c r="B76" s="48">
        <v>1</v>
      </c>
      <c r="C76" s="49">
        <v>13</v>
      </c>
      <c r="D76" s="49">
        <v>2</v>
      </c>
      <c r="E76" s="50">
        <v>0</v>
      </c>
      <c r="F76" s="49">
        <v>0</v>
      </c>
      <c r="G76" s="51">
        <v>0</v>
      </c>
      <c r="H76" s="52">
        <v>130</v>
      </c>
      <c r="I76" s="154" t="s">
        <v>170</v>
      </c>
      <c r="J76" s="184">
        <f>J77</f>
        <v>54.49176</v>
      </c>
      <c r="K76" s="181">
        <f>K77</f>
        <v>0</v>
      </c>
      <c r="L76" s="181">
        <f>L77</f>
        <v>0</v>
      </c>
      <c r="M76" s="5"/>
      <c r="N76" s="5"/>
      <c r="O76" s="5"/>
    </row>
    <row r="77" spans="1:15" ht="37.5">
      <c r="A77" s="47">
        <v>0</v>
      </c>
      <c r="B77" s="48">
        <v>1</v>
      </c>
      <c r="C77" s="49">
        <v>13</v>
      </c>
      <c r="D77" s="49">
        <v>2</v>
      </c>
      <c r="E77" s="50">
        <v>994</v>
      </c>
      <c r="F77" s="49">
        <v>4</v>
      </c>
      <c r="G77" s="51">
        <v>0</v>
      </c>
      <c r="H77" s="52">
        <v>130</v>
      </c>
      <c r="I77" s="53" t="s">
        <v>171</v>
      </c>
      <c r="J77" s="171">
        <v>54.49176</v>
      </c>
      <c r="K77" s="44">
        <v>0</v>
      </c>
      <c r="L77" s="44">
        <v>0</v>
      </c>
      <c r="M77" s="5"/>
      <c r="N77" s="5"/>
      <c r="O77" s="5"/>
    </row>
    <row r="78" spans="1:15" ht="37.5">
      <c r="A78" s="47">
        <v>0</v>
      </c>
      <c r="B78" s="48">
        <v>1</v>
      </c>
      <c r="C78" s="49">
        <v>14</v>
      </c>
      <c r="D78" s="49">
        <v>0</v>
      </c>
      <c r="E78" s="50">
        <v>0</v>
      </c>
      <c r="F78" s="49">
        <v>0</v>
      </c>
      <c r="G78" s="51">
        <v>0</v>
      </c>
      <c r="H78" s="52">
        <v>0</v>
      </c>
      <c r="I78" s="55" t="s">
        <v>34</v>
      </c>
      <c r="J78" s="41">
        <f>J79+J81</f>
        <v>36800</v>
      </c>
      <c r="K78" s="41">
        <f>K79+K81</f>
        <v>23000</v>
      </c>
      <c r="L78" s="41">
        <f>L79+L81</f>
        <v>22000</v>
      </c>
      <c r="M78" s="5"/>
      <c r="N78" s="5"/>
      <c r="O78" s="5"/>
    </row>
    <row r="79" spans="1:15" ht="18.75">
      <c r="A79" s="47">
        <v>13</v>
      </c>
      <c r="B79" s="48">
        <v>1</v>
      </c>
      <c r="C79" s="49">
        <v>14</v>
      </c>
      <c r="D79" s="49">
        <v>1</v>
      </c>
      <c r="E79" s="50">
        <v>0</v>
      </c>
      <c r="F79" s="49">
        <v>0</v>
      </c>
      <c r="G79" s="51">
        <v>0</v>
      </c>
      <c r="H79" s="52">
        <v>410</v>
      </c>
      <c r="I79" s="55" t="s">
        <v>35</v>
      </c>
      <c r="J79" s="41">
        <f>J80</f>
        <v>26000</v>
      </c>
      <c r="K79" s="41">
        <f>K80</f>
        <v>18000</v>
      </c>
      <c r="L79" s="41">
        <f>L80</f>
        <v>18000</v>
      </c>
      <c r="M79" s="5"/>
      <c r="N79" s="5"/>
      <c r="O79" s="5"/>
    </row>
    <row r="80" spans="1:15" ht="37.5">
      <c r="A80" s="47">
        <v>13</v>
      </c>
      <c r="B80" s="48">
        <v>1</v>
      </c>
      <c r="C80" s="49">
        <v>14</v>
      </c>
      <c r="D80" s="49">
        <v>1</v>
      </c>
      <c r="E80" s="50">
        <v>40</v>
      </c>
      <c r="F80" s="49">
        <v>4</v>
      </c>
      <c r="G80" s="51">
        <v>0</v>
      </c>
      <c r="H80" s="52">
        <v>410</v>
      </c>
      <c r="I80" s="53" t="s">
        <v>36</v>
      </c>
      <c r="J80" s="54">
        <v>26000</v>
      </c>
      <c r="K80" s="54">
        <v>18000</v>
      </c>
      <c r="L80" s="54">
        <v>18000</v>
      </c>
      <c r="M80" s="5"/>
      <c r="N80" s="5"/>
      <c r="O80" s="5"/>
    </row>
    <row r="81" spans="1:15" ht="112.5" customHeight="1">
      <c r="A81" s="47">
        <v>0</v>
      </c>
      <c r="B81" s="115">
        <v>1</v>
      </c>
      <c r="C81" s="116">
        <v>14</v>
      </c>
      <c r="D81" s="116">
        <v>2</v>
      </c>
      <c r="E81" s="47">
        <v>0</v>
      </c>
      <c r="F81" s="116">
        <v>0</v>
      </c>
      <c r="G81" s="117">
        <v>0</v>
      </c>
      <c r="H81" s="118">
        <v>0</v>
      </c>
      <c r="I81" s="125" t="s">
        <v>107</v>
      </c>
      <c r="J81" s="102">
        <f>J82</f>
        <v>10800</v>
      </c>
      <c r="K81" s="102">
        <f>K82</f>
        <v>5000</v>
      </c>
      <c r="L81" s="102">
        <f>L82</f>
        <v>4000</v>
      </c>
      <c r="M81" s="5"/>
      <c r="N81" s="5"/>
      <c r="O81" s="5"/>
    </row>
    <row r="82" spans="1:15" ht="116.25" customHeight="1">
      <c r="A82" s="82">
        <v>0</v>
      </c>
      <c r="B82" s="83">
        <v>1</v>
      </c>
      <c r="C82" s="84">
        <v>14</v>
      </c>
      <c r="D82" s="84">
        <v>2</v>
      </c>
      <c r="E82" s="82">
        <v>43</v>
      </c>
      <c r="F82" s="84">
        <v>4</v>
      </c>
      <c r="G82" s="85">
        <v>0</v>
      </c>
      <c r="H82" s="86">
        <v>410</v>
      </c>
      <c r="I82" s="87" t="s">
        <v>108</v>
      </c>
      <c r="J82" s="126">
        <v>10800</v>
      </c>
      <c r="K82" s="126">
        <v>5000</v>
      </c>
      <c r="L82" s="126">
        <v>4000</v>
      </c>
      <c r="M82" s="5"/>
      <c r="N82" s="5"/>
      <c r="O82" s="5"/>
    </row>
    <row r="83" spans="1:15" ht="37.5">
      <c r="A83" s="30">
        <v>0</v>
      </c>
      <c r="B83" s="31">
        <v>1</v>
      </c>
      <c r="C83" s="32">
        <v>16</v>
      </c>
      <c r="D83" s="32">
        <v>0</v>
      </c>
      <c r="E83" s="33">
        <v>0</v>
      </c>
      <c r="F83" s="32">
        <v>0</v>
      </c>
      <c r="G83" s="34">
        <v>0</v>
      </c>
      <c r="H83" s="35">
        <v>0</v>
      </c>
      <c r="I83" s="36" t="s">
        <v>37</v>
      </c>
      <c r="J83" s="41">
        <f>J87+J89+J84+J85+J86</f>
        <v>2406.4</v>
      </c>
      <c r="K83" s="41">
        <f>K87+K89+K84+K85+K86</f>
        <v>2541.2000000000003</v>
      </c>
      <c r="L83" s="41">
        <f>L87+L89+L84+L85+L86</f>
        <v>2673.3</v>
      </c>
      <c r="M83" s="5"/>
      <c r="N83" s="5"/>
      <c r="O83" s="5"/>
    </row>
    <row r="84" spans="1:15" ht="151.5" customHeight="1">
      <c r="A84" s="30">
        <v>0</v>
      </c>
      <c r="B84" s="31">
        <v>1</v>
      </c>
      <c r="C84" s="32">
        <v>16</v>
      </c>
      <c r="D84" s="32">
        <v>3</v>
      </c>
      <c r="E84" s="33">
        <v>10</v>
      </c>
      <c r="F84" s="32">
        <v>1</v>
      </c>
      <c r="G84" s="34">
        <v>0</v>
      </c>
      <c r="H84" s="35">
        <v>140</v>
      </c>
      <c r="I84" s="36" t="s">
        <v>109</v>
      </c>
      <c r="J84" s="42">
        <v>40</v>
      </c>
      <c r="K84" s="42">
        <v>42</v>
      </c>
      <c r="L84" s="42">
        <v>44</v>
      </c>
      <c r="M84" s="5"/>
      <c r="N84" s="5"/>
      <c r="O84" s="5"/>
    </row>
    <row r="85" spans="1:15" ht="75" customHeight="1">
      <c r="A85" s="30">
        <v>0</v>
      </c>
      <c r="B85" s="31">
        <v>1</v>
      </c>
      <c r="C85" s="32">
        <v>16</v>
      </c>
      <c r="D85" s="32">
        <v>3</v>
      </c>
      <c r="E85" s="33">
        <v>30</v>
      </c>
      <c r="F85" s="32">
        <v>1</v>
      </c>
      <c r="G85" s="34">
        <v>0</v>
      </c>
      <c r="H85" s="35">
        <v>140</v>
      </c>
      <c r="I85" s="36" t="s">
        <v>92</v>
      </c>
      <c r="J85" s="42">
        <v>12</v>
      </c>
      <c r="K85" s="42">
        <v>13</v>
      </c>
      <c r="L85" s="42">
        <v>14</v>
      </c>
      <c r="M85" s="5"/>
      <c r="N85" s="5"/>
      <c r="O85" s="5"/>
    </row>
    <row r="86" spans="1:15" ht="93.75">
      <c r="A86" s="30">
        <v>0</v>
      </c>
      <c r="B86" s="31">
        <v>1</v>
      </c>
      <c r="C86" s="32">
        <v>16</v>
      </c>
      <c r="D86" s="32">
        <v>6</v>
      </c>
      <c r="E86" s="33">
        <v>0</v>
      </c>
      <c r="F86" s="32">
        <v>1</v>
      </c>
      <c r="G86" s="34">
        <v>0</v>
      </c>
      <c r="H86" s="35">
        <v>140</v>
      </c>
      <c r="I86" s="36" t="s">
        <v>91</v>
      </c>
      <c r="J86" s="42">
        <v>50</v>
      </c>
      <c r="K86" s="42">
        <v>52.8</v>
      </c>
      <c r="L86" s="42">
        <v>55.5</v>
      </c>
      <c r="M86" s="5"/>
      <c r="N86" s="5"/>
      <c r="O86" s="5"/>
    </row>
    <row r="87" spans="1:15" ht="18.75" customHeight="1">
      <c r="A87" s="256">
        <v>0</v>
      </c>
      <c r="B87" s="261">
        <v>1</v>
      </c>
      <c r="C87" s="263">
        <v>16</v>
      </c>
      <c r="D87" s="263">
        <v>28</v>
      </c>
      <c r="E87" s="256">
        <v>0</v>
      </c>
      <c r="F87" s="263">
        <v>1</v>
      </c>
      <c r="G87" s="205">
        <v>0</v>
      </c>
      <c r="H87" s="207">
        <v>140</v>
      </c>
      <c r="I87" s="203" t="s">
        <v>38</v>
      </c>
      <c r="J87" s="216">
        <v>160</v>
      </c>
      <c r="K87" s="216">
        <v>169</v>
      </c>
      <c r="L87" s="216">
        <v>177.8</v>
      </c>
      <c r="M87" s="5"/>
      <c r="N87" s="5"/>
      <c r="O87" s="5"/>
    </row>
    <row r="88" spans="1:15" ht="55.5" customHeight="1">
      <c r="A88" s="257"/>
      <c r="B88" s="262"/>
      <c r="C88" s="264"/>
      <c r="D88" s="264"/>
      <c r="E88" s="257"/>
      <c r="F88" s="264"/>
      <c r="G88" s="206"/>
      <c r="H88" s="250"/>
      <c r="I88" s="204"/>
      <c r="J88" s="217"/>
      <c r="K88" s="217"/>
      <c r="L88" s="217"/>
      <c r="M88" s="5"/>
      <c r="N88" s="5"/>
      <c r="O88" s="5"/>
    </row>
    <row r="89" spans="1:15" ht="56.25">
      <c r="A89" s="30">
        <v>0</v>
      </c>
      <c r="B89" s="31">
        <v>1</v>
      </c>
      <c r="C89" s="32">
        <v>16</v>
      </c>
      <c r="D89" s="32">
        <v>90</v>
      </c>
      <c r="E89" s="33">
        <v>0</v>
      </c>
      <c r="F89" s="32">
        <v>0</v>
      </c>
      <c r="G89" s="34">
        <v>0</v>
      </c>
      <c r="H89" s="35">
        <v>140</v>
      </c>
      <c r="I89" s="36" t="s">
        <v>39</v>
      </c>
      <c r="J89" s="42">
        <f>J90</f>
        <v>2144.4</v>
      </c>
      <c r="K89" s="42">
        <f>K90</f>
        <v>2264.4</v>
      </c>
      <c r="L89" s="42">
        <f>L90</f>
        <v>2382</v>
      </c>
      <c r="M89" s="5"/>
      <c r="N89" s="5"/>
      <c r="O89" s="5"/>
    </row>
    <row r="90" spans="1:15" ht="56.25">
      <c r="A90" s="30">
        <v>0</v>
      </c>
      <c r="B90" s="31">
        <v>1</v>
      </c>
      <c r="C90" s="32">
        <v>16</v>
      </c>
      <c r="D90" s="32">
        <v>90</v>
      </c>
      <c r="E90" s="33">
        <v>40</v>
      </c>
      <c r="F90" s="32">
        <v>4</v>
      </c>
      <c r="G90" s="34">
        <v>0</v>
      </c>
      <c r="H90" s="35">
        <v>140</v>
      </c>
      <c r="I90" s="43" t="s">
        <v>40</v>
      </c>
      <c r="J90" s="44">
        <v>2144.4</v>
      </c>
      <c r="K90" s="44">
        <v>2264.4</v>
      </c>
      <c r="L90" s="44">
        <v>2382</v>
      </c>
      <c r="M90" s="5"/>
      <c r="N90" s="5"/>
      <c r="O90" s="5"/>
    </row>
    <row r="91" spans="1:15" ht="18.75">
      <c r="A91" s="30">
        <v>0</v>
      </c>
      <c r="B91" s="31">
        <v>2</v>
      </c>
      <c r="C91" s="32">
        <v>0</v>
      </c>
      <c r="D91" s="32">
        <v>0</v>
      </c>
      <c r="E91" s="33">
        <v>0</v>
      </c>
      <c r="F91" s="32">
        <v>0</v>
      </c>
      <c r="G91" s="34">
        <v>0</v>
      </c>
      <c r="H91" s="35">
        <v>0</v>
      </c>
      <c r="I91" s="36" t="s">
        <v>41</v>
      </c>
      <c r="J91" s="179">
        <f>J92+J221+J223</f>
        <v>1688818.941</v>
      </c>
      <c r="K91" s="41">
        <f>K92+K223</f>
        <v>1364141.3</v>
      </c>
      <c r="L91" s="41">
        <f>L92+L223</f>
        <v>1412033.92</v>
      </c>
      <c r="M91" s="5"/>
      <c r="N91" s="5"/>
      <c r="O91" s="5"/>
    </row>
    <row r="92" spans="1:15" ht="12.75" customHeight="1">
      <c r="A92" s="256">
        <v>5</v>
      </c>
      <c r="B92" s="261">
        <v>2</v>
      </c>
      <c r="C92" s="263">
        <v>2</v>
      </c>
      <c r="D92" s="263">
        <v>0</v>
      </c>
      <c r="E92" s="256">
        <v>0</v>
      </c>
      <c r="F92" s="263">
        <v>0</v>
      </c>
      <c r="G92" s="205">
        <v>0</v>
      </c>
      <c r="H92" s="207">
        <v>0</v>
      </c>
      <c r="I92" s="203" t="s">
        <v>42</v>
      </c>
      <c r="J92" s="251">
        <f>J94+J101+J145+J216</f>
        <v>1692310.81197</v>
      </c>
      <c r="K92" s="241">
        <f>K94+K101+K145+K216</f>
        <v>1364141.3</v>
      </c>
      <c r="L92" s="241">
        <f>L94+L101+L145+L216</f>
        <v>1412033.92</v>
      </c>
      <c r="M92" s="5"/>
      <c r="N92" s="5"/>
      <c r="O92" s="5"/>
    </row>
    <row r="93" spans="1:15" ht="23.25" customHeight="1">
      <c r="A93" s="257"/>
      <c r="B93" s="262"/>
      <c r="C93" s="264"/>
      <c r="D93" s="264"/>
      <c r="E93" s="257"/>
      <c r="F93" s="264"/>
      <c r="G93" s="206"/>
      <c r="H93" s="250"/>
      <c r="I93" s="204"/>
      <c r="J93" s="252"/>
      <c r="K93" s="242"/>
      <c r="L93" s="242"/>
      <c r="M93" s="5"/>
      <c r="N93" s="5"/>
      <c r="O93" s="5"/>
    </row>
    <row r="94" spans="1:15" ht="37.5">
      <c r="A94" s="103">
        <v>5</v>
      </c>
      <c r="B94" s="104">
        <v>2</v>
      </c>
      <c r="C94" s="105">
        <v>2</v>
      </c>
      <c r="D94" s="105">
        <v>1</v>
      </c>
      <c r="E94" s="106">
        <v>0</v>
      </c>
      <c r="F94" s="105">
        <v>0</v>
      </c>
      <c r="G94" s="107">
        <v>0</v>
      </c>
      <c r="H94" s="108">
        <v>151</v>
      </c>
      <c r="I94" s="109" t="s">
        <v>43</v>
      </c>
      <c r="J94" s="110">
        <f>J95+J99+J97</f>
        <v>740893.1</v>
      </c>
      <c r="K94" s="110">
        <f>K95+K99+K97</f>
        <v>416286.7</v>
      </c>
      <c r="L94" s="110">
        <f>L95+L99+L97</f>
        <v>438200.12</v>
      </c>
      <c r="M94" s="5"/>
      <c r="N94" s="5"/>
      <c r="O94" s="5"/>
    </row>
    <row r="95" spans="1:15" ht="37.5">
      <c r="A95" s="103">
        <v>5</v>
      </c>
      <c r="B95" s="104">
        <v>2</v>
      </c>
      <c r="C95" s="105">
        <v>2</v>
      </c>
      <c r="D95" s="105">
        <v>1</v>
      </c>
      <c r="E95" s="106">
        <v>1</v>
      </c>
      <c r="F95" s="105">
        <v>0</v>
      </c>
      <c r="G95" s="107">
        <v>0</v>
      </c>
      <c r="H95" s="108">
        <v>151</v>
      </c>
      <c r="I95" s="111" t="s">
        <v>44</v>
      </c>
      <c r="J95" s="112">
        <f>J96</f>
        <v>5313.3</v>
      </c>
      <c r="K95" s="112">
        <f>K96</f>
        <v>5313.3</v>
      </c>
      <c r="L95" s="112">
        <f>L96</f>
        <v>5313.3</v>
      </c>
      <c r="M95" s="5"/>
      <c r="N95" s="5"/>
      <c r="O95" s="5"/>
    </row>
    <row r="96" spans="1:15" ht="56.25">
      <c r="A96" s="103">
        <v>5</v>
      </c>
      <c r="B96" s="104">
        <v>2</v>
      </c>
      <c r="C96" s="105">
        <v>2</v>
      </c>
      <c r="D96" s="105">
        <v>1</v>
      </c>
      <c r="E96" s="106">
        <v>1</v>
      </c>
      <c r="F96" s="105">
        <v>4</v>
      </c>
      <c r="G96" s="107">
        <v>102</v>
      </c>
      <c r="H96" s="108">
        <v>151</v>
      </c>
      <c r="I96" s="113" t="s">
        <v>55</v>
      </c>
      <c r="J96" s="114">
        <v>5313.3</v>
      </c>
      <c r="K96" s="114">
        <v>5313.3</v>
      </c>
      <c r="L96" s="114">
        <v>5313.3</v>
      </c>
      <c r="M96" s="5"/>
      <c r="N96" s="5"/>
      <c r="O96" s="5"/>
    </row>
    <row r="97" spans="1:15" ht="37.5">
      <c r="A97" s="47">
        <v>5</v>
      </c>
      <c r="B97" s="48">
        <v>2</v>
      </c>
      <c r="C97" s="49">
        <v>2</v>
      </c>
      <c r="D97" s="49">
        <v>1</v>
      </c>
      <c r="E97" s="50">
        <v>3</v>
      </c>
      <c r="F97" s="49">
        <v>0</v>
      </c>
      <c r="G97" s="51">
        <v>0</v>
      </c>
      <c r="H97" s="52">
        <v>151</v>
      </c>
      <c r="I97" s="53" t="s">
        <v>94</v>
      </c>
      <c r="J97" s="54">
        <f>J98</f>
        <v>296910.8</v>
      </c>
      <c r="K97" s="54">
        <f>K98</f>
        <v>31560.4</v>
      </c>
      <c r="L97" s="54">
        <f>L98</f>
        <v>37232.82</v>
      </c>
      <c r="M97" s="5"/>
      <c r="N97" s="5"/>
      <c r="O97" s="5"/>
    </row>
    <row r="98" spans="1:15" ht="56.25">
      <c r="A98" s="47">
        <v>5</v>
      </c>
      <c r="B98" s="48">
        <v>2</v>
      </c>
      <c r="C98" s="49">
        <v>2</v>
      </c>
      <c r="D98" s="49">
        <v>1</v>
      </c>
      <c r="E98" s="50">
        <v>3</v>
      </c>
      <c r="F98" s="49">
        <v>4</v>
      </c>
      <c r="G98" s="51">
        <v>0</v>
      </c>
      <c r="H98" s="52">
        <v>151</v>
      </c>
      <c r="I98" s="66" t="s">
        <v>95</v>
      </c>
      <c r="J98" s="81">
        <v>296910.8</v>
      </c>
      <c r="K98" s="81">
        <v>31560.4</v>
      </c>
      <c r="L98" s="81">
        <v>37232.82</v>
      </c>
      <c r="M98" s="5"/>
      <c r="N98" s="5"/>
      <c r="O98" s="5"/>
    </row>
    <row r="99" spans="1:15" s="4" customFormat="1" ht="38.25" customHeight="1">
      <c r="A99" s="103">
        <v>5</v>
      </c>
      <c r="B99" s="104">
        <v>2</v>
      </c>
      <c r="C99" s="105">
        <v>2</v>
      </c>
      <c r="D99" s="105">
        <v>1</v>
      </c>
      <c r="E99" s="106">
        <v>7</v>
      </c>
      <c r="F99" s="105">
        <v>0</v>
      </c>
      <c r="G99" s="107">
        <v>0</v>
      </c>
      <c r="H99" s="108">
        <v>151</v>
      </c>
      <c r="I99" s="111" t="s">
        <v>59</v>
      </c>
      <c r="J99" s="112">
        <f>J100</f>
        <v>438669</v>
      </c>
      <c r="K99" s="112">
        <f>K100</f>
        <v>379413</v>
      </c>
      <c r="L99" s="112">
        <f>L100</f>
        <v>395654</v>
      </c>
      <c r="M99" s="20"/>
      <c r="N99" s="20"/>
      <c r="O99" s="20"/>
    </row>
    <row r="100" spans="1:15" ht="56.25">
      <c r="A100" s="103">
        <v>5</v>
      </c>
      <c r="B100" s="104">
        <v>2</v>
      </c>
      <c r="C100" s="105">
        <v>2</v>
      </c>
      <c r="D100" s="105">
        <v>1</v>
      </c>
      <c r="E100" s="106">
        <v>7</v>
      </c>
      <c r="F100" s="105">
        <v>4</v>
      </c>
      <c r="G100" s="107">
        <v>0</v>
      </c>
      <c r="H100" s="108">
        <v>151</v>
      </c>
      <c r="I100" s="113" t="s">
        <v>45</v>
      </c>
      <c r="J100" s="114">
        <v>438669</v>
      </c>
      <c r="K100" s="114">
        <v>379413</v>
      </c>
      <c r="L100" s="114">
        <v>395654</v>
      </c>
      <c r="M100" s="5"/>
      <c r="N100" s="5"/>
      <c r="O100" s="5"/>
    </row>
    <row r="101" spans="1:15" ht="42" customHeight="1">
      <c r="A101" s="47">
        <v>5</v>
      </c>
      <c r="B101" s="115">
        <v>2</v>
      </c>
      <c r="C101" s="116">
        <v>2</v>
      </c>
      <c r="D101" s="116">
        <v>2</v>
      </c>
      <c r="E101" s="106">
        <v>0</v>
      </c>
      <c r="F101" s="116">
        <v>0</v>
      </c>
      <c r="G101" s="117">
        <v>0</v>
      </c>
      <c r="H101" s="118">
        <v>151</v>
      </c>
      <c r="I101" s="55" t="s">
        <v>110</v>
      </c>
      <c r="J101" s="179">
        <f>J102+J103+J104+J105+J106+J107</f>
        <v>304410.5812799999</v>
      </c>
      <c r="K101" s="41">
        <f>K107</f>
        <v>305872.39999999997</v>
      </c>
      <c r="L101" s="41">
        <f>L107</f>
        <v>306096.39999999997</v>
      </c>
      <c r="M101" s="5"/>
      <c r="N101" s="5"/>
      <c r="O101" s="5"/>
    </row>
    <row r="102" spans="1:15" ht="59.25" customHeight="1">
      <c r="A102" s="118">
        <v>5</v>
      </c>
      <c r="B102" s="115">
        <v>2</v>
      </c>
      <c r="C102" s="116">
        <v>2</v>
      </c>
      <c r="D102" s="116">
        <v>2</v>
      </c>
      <c r="E102" s="50">
        <v>8</v>
      </c>
      <c r="F102" s="116">
        <v>4</v>
      </c>
      <c r="G102" s="117">
        <v>9000</v>
      </c>
      <c r="H102" s="118">
        <v>151</v>
      </c>
      <c r="I102" s="193" t="s">
        <v>153</v>
      </c>
      <c r="J102" s="194">
        <f>21176.98779+6045.70808</f>
        <v>27222.69587</v>
      </c>
      <c r="K102" s="191">
        <v>0</v>
      </c>
      <c r="L102" s="191">
        <v>0</v>
      </c>
      <c r="M102" s="5"/>
      <c r="N102" s="5"/>
      <c r="O102" s="5"/>
    </row>
    <row r="103" spans="1:15" ht="59.25" customHeight="1">
      <c r="A103" s="118"/>
      <c r="B103" s="115">
        <v>2</v>
      </c>
      <c r="C103" s="116">
        <v>2</v>
      </c>
      <c r="D103" s="116">
        <v>2</v>
      </c>
      <c r="E103" s="50">
        <v>9</v>
      </c>
      <c r="F103" s="116">
        <v>4</v>
      </c>
      <c r="G103" s="117">
        <v>8000</v>
      </c>
      <c r="H103" s="118">
        <v>151</v>
      </c>
      <c r="I103" s="193" t="s">
        <v>180</v>
      </c>
      <c r="J103" s="191">
        <v>4800</v>
      </c>
      <c r="K103" s="191">
        <v>0</v>
      </c>
      <c r="L103" s="191">
        <v>0</v>
      </c>
      <c r="M103" s="5"/>
      <c r="N103" s="5"/>
      <c r="O103" s="5"/>
    </row>
    <row r="104" spans="1:15" ht="81" customHeight="1">
      <c r="A104" s="118">
        <v>5</v>
      </c>
      <c r="B104" s="115">
        <v>2</v>
      </c>
      <c r="C104" s="116">
        <v>2</v>
      </c>
      <c r="D104" s="116">
        <v>2</v>
      </c>
      <c r="E104" s="50">
        <v>9</v>
      </c>
      <c r="F104" s="116">
        <v>4</v>
      </c>
      <c r="G104" s="117">
        <v>9000</v>
      </c>
      <c r="H104" s="118">
        <v>151</v>
      </c>
      <c r="I104" s="193" t="s">
        <v>154</v>
      </c>
      <c r="J104" s="191">
        <v>35000</v>
      </c>
      <c r="K104" s="191">
        <v>0</v>
      </c>
      <c r="L104" s="191">
        <v>0</v>
      </c>
      <c r="M104" s="5"/>
      <c r="N104" s="5"/>
      <c r="O104" s="5"/>
    </row>
    <row r="105" spans="1:15" ht="76.5" customHeight="1">
      <c r="A105" s="118">
        <v>5</v>
      </c>
      <c r="B105" s="115">
        <v>2</v>
      </c>
      <c r="C105" s="116">
        <v>2</v>
      </c>
      <c r="D105" s="116">
        <v>2</v>
      </c>
      <c r="E105" s="50">
        <v>51</v>
      </c>
      <c r="F105" s="116">
        <v>4</v>
      </c>
      <c r="G105" s="117">
        <v>0</v>
      </c>
      <c r="H105" s="118">
        <v>151</v>
      </c>
      <c r="I105" s="193" t="s">
        <v>155</v>
      </c>
      <c r="J105" s="194">
        <f>6389.30091+1741.2845</f>
        <v>8130.58541</v>
      </c>
      <c r="K105" s="191">
        <v>0</v>
      </c>
      <c r="L105" s="191">
        <v>0</v>
      </c>
      <c r="M105" s="5"/>
      <c r="N105" s="5"/>
      <c r="O105" s="5"/>
    </row>
    <row r="106" spans="1:15" ht="58.5" customHeight="1">
      <c r="A106" s="118">
        <v>5</v>
      </c>
      <c r="B106" s="115">
        <v>2</v>
      </c>
      <c r="C106" s="116">
        <v>2</v>
      </c>
      <c r="D106" s="116">
        <v>2</v>
      </c>
      <c r="E106" s="50">
        <v>150</v>
      </c>
      <c r="F106" s="116">
        <v>4</v>
      </c>
      <c r="G106" s="117">
        <v>0</v>
      </c>
      <c r="H106" s="118">
        <v>151</v>
      </c>
      <c r="I106" s="193" t="s">
        <v>185</v>
      </c>
      <c r="J106" s="191">
        <v>117.4</v>
      </c>
      <c r="K106" s="191">
        <v>0</v>
      </c>
      <c r="L106" s="191">
        <v>0</v>
      </c>
      <c r="M106" s="5"/>
      <c r="N106" s="5"/>
      <c r="O106" s="5"/>
    </row>
    <row r="107" spans="1:15" ht="19.5" customHeight="1">
      <c r="A107" s="47">
        <v>5</v>
      </c>
      <c r="B107" s="115">
        <v>2</v>
      </c>
      <c r="C107" s="116">
        <v>2</v>
      </c>
      <c r="D107" s="116">
        <v>2</v>
      </c>
      <c r="E107" s="50">
        <v>999</v>
      </c>
      <c r="F107" s="116">
        <v>4</v>
      </c>
      <c r="G107" s="117">
        <v>0</v>
      </c>
      <c r="H107" s="118">
        <v>151</v>
      </c>
      <c r="I107" s="125" t="s">
        <v>63</v>
      </c>
      <c r="J107" s="102">
        <f>J108+J109+J110+J111+J112+J113+J114+J115+J116+J117+J118+J119+J120+J121+J122+J123+J124+J125+J126+J127+J128+J129+J130+J131+J132+J133+J134+J135+J136+J137+J138+J139+J140+J141+J142+J143+J144</f>
        <v>229139.89999999997</v>
      </c>
      <c r="K107" s="102">
        <f>K108+K109+K110+K111+K112+K113+K114+K115+K116+K117+K118+K120+K121+K122+K123+K124+K125+K126+K127+K129+K131+K132+K133+K134+K135+K136+K137+K139+K140+K141+K142+K143+K144</f>
        <v>305872.39999999997</v>
      </c>
      <c r="L107" s="102">
        <f>L108+L109+L110+L111+L112+L113+L114+L115+L116+L117+L118+L120+L121+L122+L123+L124+L125+L126+L127+L129+L131+L132+L133+L134+L135+L136+L137+L139+L140+L141+L142+L143+L144</f>
        <v>306096.39999999997</v>
      </c>
      <c r="M107" s="5"/>
      <c r="N107" s="5"/>
      <c r="O107" s="5"/>
    </row>
    <row r="108" spans="1:15" ht="41.25" customHeight="1">
      <c r="A108" s="118">
        <v>5</v>
      </c>
      <c r="B108" s="115">
        <v>2</v>
      </c>
      <c r="C108" s="116">
        <v>2</v>
      </c>
      <c r="D108" s="116">
        <v>2</v>
      </c>
      <c r="E108" s="50">
        <v>999</v>
      </c>
      <c r="F108" s="116">
        <v>4</v>
      </c>
      <c r="G108" s="117">
        <v>702</v>
      </c>
      <c r="H108" s="118">
        <v>151</v>
      </c>
      <c r="I108" s="226" t="s">
        <v>156</v>
      </c>
      <c r="J108" s="159">
        <v>500</v>
      </c>
      <c r="K108" s="159">
        <v>0</v>
      </c>
      <c r="L108" s="159">
        <v>0</v>
      </c>
      <c r="M108" s="5"/>
      <c r="N108" s="5"/>
      <c r="O108" s="5"/>
    </row>
    <row r="109" spans="1:15" ht="37.5" customHeight="1">
      <c r="A109" s="118">
        <v>5</v>
      </c>
      <c r="B109" s="115">
        <v>2</v>
      </c>
      <c r="C109" s="116">
        <v>2</v>
      </c>
      <c r="D109" s="116">
        <v>2</v>
      </c>
      <c r="E109" s="50">
        <v>999</v>
      </c>
      <c r="F109" s="116">
        <v>4</v>
      </c>
      <c r="G109" s="117">
        <v>703</v>
      </c>
      <c r="H109" s="118">
        <v>151</v>
      </c>
      <c r="I109" s="225"/>
      <c r="J109" s="159">
        <v>800</v>
      </c>
      <c r="K109" s="159">
        <v>0</v>
      </c>
      <c r="L109" s="159">
        <v>0</v>
      </c>
      <c r="M109" s="5"/>
      <c r="N109" s="5"/>
      <c r="O109" s="5"/>
    </row>
    <row r="110" spans="1:15" ht="19.5" customHeight="1">
      <c r="A110" s="118">
        <v>5</v>
      </c>
      <c r="B110" s="115">
        <v>2</v>
      </c>
      <c r="C110" s="116">
        <v>2</v>
      </c>
      <c r="D110" s="116">
        <v>2</v>
      </c>
      <c r="E110" s="50">
        <v>999</v>
      </c>
      <c r="F110" s="116">
        <v>4</v>
      </c>
      <c r="G110" s="117">
        <v>1503</v>
      </c>
      <c r="H110" s="118">
        <v>151</v>
      </c>
      <c r="I110" s="221" t="s">
        <v>157</v>
      </c>
      <c r="J110" s="159">
        <v>450</v>
      </c>
      <c r="K110" s="159">
        <v>0</v>
      </c>
      <c r="L110" s="159">
        <v>0</v>
      </c>
      <c r="M110" s="5"/>
      <c r="N110" s="5"/>
      <c r="O110" s="5"/>
    </row>
    <row r="111" spans="1:15" ht="19.5" customHeight="1">
      <c r="A111" s="118">
        <v>5</v>
      </c>
      <c r="B111" s="115">
        <v>2</v>
      </c>
      <c r="C111" s="116">
        <v>2</v>
      </c>
      <c r="D111" s="116">
        <v>2</v>
      </c>
      <c r="E111" s="50">
        <v>999</v>
      </c>
      <c r="F111" s="116">
        <v>4</v>
      </c>
      <c r="G111" s="117">
        <v>1508</v>
      </c>
      <c r="H111" s="118">
        <v>151</v>
      </c>
      <c r="I111" s="223"/>
      <c r="J111" s="159">
        <v>300</v>
      </c>
      <c r="K111" s="159">
        <v>0</v>
      </c>
      <c r="L111" s="159">
        <v>0</v>
      </c>
      <c r="M111" s="5"/>
      <c r="N111" s="5"/>
      <c r="O111" s="5"/>
    </row>
    <row r="112" spans="1:15" ht="19.5" customHeight="1">
      <c r="A112" s="118">
        <v>5</v>
      </c>
      <c r="B112" s="115">
        <v>2</v>
      </c>
      <c r="C112" s="116">
        <v>2</v>
      </c>
      <c r="D112" s="116">
        <v>2</v>
      </c>
      <c r="E112" s="50">
        <v>999</v>
      </c>
      <c r="F112" s="116">
        <v>4</v>
      </c>
      <c r="G112" s="117">
        <v>1903</v>
      </c>
      <c r="H112" s="118">
        <v>151</v>
      </c>
      <c r="I112" s="221" t="s">
        <v>140</v>
      </c>
      <c r="J112" s="159">
        <v>37.8</v>
      </c>
      <c r="K112" s="159">
        <v>0</v>
      </c>
      <c r="L112" s="159">
        <v>0</v>
      </c>
      <c r="M112" s="5"/>
      <c r="N112" s="5"/>
      <c r="O112" s="5"/>
    </row>
    <row r="113" spans="1:15" ht="19.5" customHeight="1">
      <c r="A113" s="118">
        <v>5</v>
      </c>
      <c r="B113" s="115">
        <v>2</v>
      </c>
      <c r="C113" s="116">
        <v>2</v>
      </c>
      <c r="D113" s="116">
        <v>2</v>
      </c>
      <c r="E113" s="50">
        <v>999</v>
      </c>
      <c r="F113" s="116">
        <v>4</v>
      </c>
      <c r="G113" s="117">
        <v>1904</v>
      </c>
      <c r="H113" s="118">
        <v>151</v>
      </c>
      <c r="I113" s="227"/>
      <c r="J113" s="159">
        <v>229</v>
      </c>
      <c r="K113" s="159">
        <v>0</v>
      </c>
      <c r="L113" s="159">
        <v>0</v>
      </c>
      <c r="M113" s="5"/>
      <c r="N113" s="5"/>
      <c r="O113" s="5"/>
    </row>
    <row r="114" spans="1:15" ht="19.5" customHeight="1">
      <c r="A114" s="118">
        <v>5</v>
      </c>
      <c r="B114" s="115">
        <v>2</v>
      </c>
      <c r="C114" s="116">
        <v>2</v>
      </c>
      <c r="D114" s="116">
        <v>2</v>
      </c>
      <c r="E114" s="50">
        <v>999</v>
      </c>
      <c r="F114" s="116">
        <v>4</v>
      </c>
      <c r="G114" s="117">
        <v>1907</v>
      </c>
      <c r="H114" s="118">
        <v>151</v>
      </c>
      <c r="I114" s="227"/>
      <c r="J114" s="159">
        <v>77.4</v>
      </c>
      <c r="K114" s="159">
        <v>0</v>
      </c>
      <c r="L114" s="159">
        <v>0</v>
      </c>
      <c r="M114" s="5"/>
      <c r="N114" s="5"/>
      <c r="O114" s="5"/>
    </row>
    <row r="115" spans="1:15" ht="19.5" customHeight="1">
      <c r="A115" s="118">
        <v>5</v>
      </c>
      <c r="B115" s="115">
        <v>2</v>
      </c>
      <c r="C115" s="116">
        <v>2</v>
      </c>
      <c r="D115" s="116">
        <v>2</v>
      </c>
      <c r="E115" s="50">
        <v>999</v>
      </c>
      <c r="F115" s="116">
        <v>4</v>
      </c>
      <c r="G115" s="117">
        <v>1909</v>
      </c>
      <c r="H115" s="118">
        <v>151</v>
      </c>
      <c r="I115" s="227"/>
      <c r="J115" s="159">
        <v>9.4</v>
      </c>
      <c r="K115" s="159">
        <v>0</v>
      </c>
      <c r="L115" s="159">
        <v>0</v>
      </c>
      <c r="M115" s="5"/>
      <c r="N115" s="5"/>
      <c r="O115" s="5"/>
    </row>
    <row r="116" spans="1:15" ht="19.5" customHeight="1">
      <c r="A116" s="118">
        <v>5</v>
      </c>
      <c r="B116" s="115">
        <v>2</v>
      </c>
      <c r="C116" s="116">
        <v>2</v>
      </c>
      <c r="D116" s="116">
        <v>2</v>
      </c>
      <c r="E116" s="50">
        <v>999</v>
      </c>
      <c r="F116" s="116">
        <v>4</v>
      </c>
      <c r="G116" s="117">
        <v>1910</v>
      </c>
      <c r="H116" s="118">
        <v>151</v>
      </c>
      <c r="I116" s="227"/>
      <c r="J116" s="159">
        <v>156</v>
      </c>
      <c r="K116" s="159">
        <v>0</v>
      </c>
      <c r="L116" s="159">
        <v>0</v>
      </c>
      <c r="M116" s="5"/>
      <c r="N116" s="5"/>
      <c r="O116" s="5"/>
    </row>
    <row r="117" spans="1:15" ht="19.5" customHeight="1">
      <c r="A117" s="118">
        <v>5</v>
      </c>
      <c r="B117" s="115">
        <v>2</v>
      </c>
      <c r="C117" s="116">
        <v>2</v>
      </c>
      <c r="D117" s="116">
        <v>2</v>
      </c>
      <c r="E117" s="50">
        <v>999</v>
      </c>
      <c r="F117" s="116">
        <v>4</v>
      </c>
      <c r="G117" s="117">
        <v>1912</v>
      </c>
      <c r="H117" s="118">
        <v>151</v>
      </c>
      <c r="I117" s="225"/>
      <c r="J117" s="159">
        <v>437.3</v>
      </c>
      <c r="K117" s="159">
        <v>0</v>
      </c>
      <c r="L117" s="159">
        <v>0</v>
      </c>
      <c r="M117" s="5"/>
      <c r="N117" s="5"/>
      <c r="O117" s="5"/>
    </row>
    <row r="118" spans="1:15" ht="57.75" customHeight="1">
      <c r="A118" s="118">
        <v>5</v>
      </c>
      <c r="B118" s="115">
        <v>2</v>
      </c>
      <c r="C118" s="116">
        <v>2</v>
      </c>
      <c r="D118" s="116">
        <v>2</v>
      </c>
      <c r="E118" s="50">
        <v>999</v>
      </c>
      <c r="F118" s="116">
        <v>4</v>
      </c>
      <c r="G118" s="117">
        <v>2201</v>
      </c>
      <c r="H118" s="118">
        <v>151</v>
      </c>
      <c r="I118" s="192" t="s">
        <v>158</v>
      </c>
      <c r="J118" s="159">
        <v>470</v>
      </c>
      <c r="K118" s="159">
        <v>0</v>
      </c>
      <c r="L118" s="159">
        <v>0</v>
      </c>
      <c r="M118" s="5"/>
      <c r="N118" s="5"/>
      <c r="O118" s="5"/>
    </row>
    <row r="119" spans="1:15" ht="81" customHeight="1">
      <c r="A119" s="118">
        <v>5</v>
      </c>
      <c r="B119" s="115">
        <v>2</v>
      </c>
      <c r="C119" s="116">
        <v>2</v>
      </c>
      <c r="D119" s="116">
        <v>2</v>
      </c>
      <c r="E119" s="50">
        <v>999</v>
      </c>
      <c r="F119" s="116">
        <v>4</v>
      </c>
      <c r="G119" s="117">
        <v>2307</v>
      </c>
      <c r="H119" s="118">
        <v>151</v>
      </c>
      <c r="I119" s="195" t="s">
        <v>182</v>
      </c>
      <c r="J119" s="159">
        <v>6000</v>
      </c>
      <c r="K119" s="159">
        <v>0</v>
      </c>
      <c r="L119" s="159">
        <v>0</v>
      </c>
      <c r="M119" s="5"/>
      <c r="N119" s="5"/>
      <c r="O119" s="5"/>
    </row>
    <row r="120" spans="1:15" ht="120" customHeight="1">
      <c r="A120" s="118">
        <v>5</v>
      </c>
      <c r="B120" s="115">
        <v>2</v>
      </c>
      <c r="C120" s="116">
        <v>2</v>
      </c>
      <c r="D120" s="116">
        <v>2</v>
      </c>
      <c r="E120" s="50">
        <v>999</v>
      </c>
      <c r="F120" s="116">
        <v>4</v>
      </c>
      <c r="G120" s="117">
        <v>2801</v>
      </c>
      <c r="H120" s="118">
        <v>151</v>
      </c>
      <c r="I120" s="195" t="s">
        <v>159</v>
      </c>
      <c r="J120" s="159">
        <v>155.5</v>
      </c>
      <c r="K120" s="159">
        <v>0</v>
      </c>
      <c r="L120" s="159">
        <v>0</v>
      </c>
      <c r="M120" s="5"/>
      <c r="N120" s="5"/>
      <c r="O120" s="5"/>
    </row>
    <row r="121" spans="1:15" ht="32.25" customHeight="1">
      <c r="A121" s="118">
        <v>5</v>
      </c>
      <c r="B121" s="115">
        <v>2</v>
      </c>
      <c r="C121" s="116">
        <v>2</v>
      </c>
      <c r="D121" s="116">
        <v>2</v>
      </c>
      <c r="E121" s="50">
        <v>999</v>
      </c>
      <c r="F121" s="116">
        <v>4</v>
      </c>
      <c r="G121" s="117">
        <v>2901</v>
      </c>
      <c r="H121" s="118">
        <v>151</v>
      </c>
      <c r="I121" s="221" t="s">
        <v>160</v>
      </c>
      <c r="J121" s="159">
        <v>2388</v>
      </c>
      <c r="K121" s="159">
        <v>0</v>
      </c>
      <c r="L121" s="159">
        <v>0</v>
      </c>
      <c r="M121" s="5"/>
      <c r="N121" s="5"/>
      <c r="O121" s="5"/>
    </row>
    <row r="122" spans="1:15" ht="30.75" customHeight="1">
      <c r="A122" s="118">
        <v>5</v>
      </c>
      <c r="B122" s="115">
        <v>2</v>
      </c>
      <c r="C122" s="116">
        <v>2</v>
      </c>
      <c r="D122" s="116">
        <v>2</v>
      </c>
      <c r="E122" s="50">
        <v>999</v>
      </c>
      <c r="F122" s="116">
        <v>4</v>
      </c>
      <c r="G122" s="117">
        <v>2908</v>
      </c>
      <c r="H122" s="118">
        <v>151</v>
      </c>
      <c r="I122" s="223"/>
      <c r="J122" s="159">
        <v>320.3</v>
      </c>
      <c r="K122" s="159">
        <v>0</v>
      </c>
      <c r="L122" s="159">
        <v>0</v>
      </c>
      <c r="M122" s="5"/>
      <c r="N122" s="5"/>
      <c r="O122" s="5"/>
    </row>
    <row r="123" spans="1:15" ht="25.5" customHeight="1">
      <c r="A123" s="118">
        <v>5</v>
      </c>
      <c r="B123" s="115">
        <v>2</v>
      </c>
      <c r="C123" s="116">
        <v>2</v>
      </c>
      <c r="D123" s="116">
        <v>2</v>
      </c>
      <c r="E123" s="50">
        <v>999</v>
      </c>
      <c r="F123" s="116">
        <v>4</v>
      </c>
      <c r="G123" s="117">
        <v>3801</v>
      </c>
      <c r="H123" s="118">
        <v>151</v>
      </c>
      <c r="I123" s="221" t="s">
        <v>161</v>
      </c>
      <c r="J123" s="159">
        <v>3300</v>
      </c>
      <c r="K123" s="159">
        <v>0</v>
      </c>
      <c r="L123" s="159">
        <v>0</v>
      </c>
      <c r="M123" s="5"/>
      <c r="N123" s="5"/>
      <c r="O123" s="5"/>
    </row>
    <row r="124" spans="1:15" ht="24" customHeight="1">
      <c r="A124" s="118">
        <v>5</v>
      </c>
      <c r="B124" s="115">
        <v>2</v>
      </c>
      <c r="C124" s="116">
        <v>2</v>
      </c>
      <c r="D124" s="116">
        <v>2</v>
      </c>
      <c r="E124" s="50">
        <v>999</v>
      </c>
      <c r="F124" s="116">
        <v>4</v>
      </c>
      <c r="G124" s="117">
        <v>3802</v>
      </c>
      <c r="H124" s="118">
        <v>151</v>
      </c>
      <c r="I124" s="222"/>
      <c r="J124" s="159">
        <v>300</v>
      </c>
      <c r="K124" s="159">
        <v>0</v>
      </c>
      <c r="L124" s="159">
        <v>0</v>
      </c>
      <c r="M124" s="5"/>
      <c r="N124" s="5"/>
      <c r="O124" s="5"/>
    </row>
    <row r="125" spans="1:15" ht="25.5" customHeight="1">
      <c r="A125" s="118">
        <v>5</v>
      </c>
      <c r="B125" s="115">
        <v>2</v>
      </c>
      <c r="C125" s="116">
        <v>2</v>
      </c>
      <c r="D125" s="116">
        <v>2</v>
      </c>
      <c r="E125" s="50">
        <v>999</v>
      </c>
      <c r="F125" s="116">
        <v>4</v>
      </c>
      <c r="G125" s="117">
        <v>3803</v>
      </c>
      <c r="H125" s="118">
        <v>151</v>
      </c>
      <c r="I125" s="222"/>
      <c r="J125" s="159">
        <v>3580</v>
      </c>
      <c r="K125" s="159">
        <v>0</v>
      </c>
      <c r="L125" s="159">
        <v>0</v>
      </c>
      <c r="M125" s="5"/>
      <c r="N125" s="5"/>
      <c r="O125" s="5"/>
    </row>
    <row r="126" spans="1:15" ht="25.5" customHeight="1">
      <c r="A126" s="118">
        <v>5</v>
      </c>
      <c r="B126" s="115">
        <v>2</v>
      </c>
      <c r="C126" s="116">
        <v>2</v>
      </c>
      <c r="D126" s="116">
        <v>2</v>
      </c>
      <c r="E126" s="50">
        <v>999</v>
      </c>
      <c r="F126" s="116">
        <v>4</v>
      </c>
      <c r="G126" s="117">
        <v>3806</v>
      </c>
      <c r="H126" s="118">
        <v>151</v>
      </c>
      <c r="I126" s="223"/>
      <c r="J126" s="159">
        <v>1000</v>
      </c>
      <c r="K126" s="159">
        <v>0</v>
      </c>
      <c r="L126" s="159">
        <v>0</v>
      </c>
      <c r="M126" s="5"/>
      <c r="N126" s="5"/>
      <c r="O126" s="5"/>
    </row>
    <row r="127" spans="1:15" ht="81" customHeight="1">
      <c r="A127" s="118">
        <v>5</v>
      </c>
      <c r="B127" s="115">
        <v>2</v>
      </c>
      <c r="C127" s="116">
        <v>2</v>
      </c>
      <c r="D127" s="116">
        <v>2</v>
      </c>
      <c r="E127" s="50">
        <v>999</v>
      </c>
      <c r="F127" s="116">
        <v>4</v>
      </c>
      <c r="G127" s="117">
        <v>3901</v>
      </c>
      <c r="H127" s="118">
        <v>151</v>
      </c>
      <c r="I127" s="196" t="s">
        <v>141</v>
      </c>
      <c r="J127" s="159">
        <v>8.5</v>
      </c>
      <c r="K127" s="159">
        <v>0</v>
      </c>
      <c r="L127" s="159">
        <v>0</v>
      </c>
      <c r="M127" s="5"/>
      <c r="N127" s="5"/>
      <c r="O127" s="5"/>
    </row>
    <row r="128" spans="1:15" ht="96.75" customHeight="1">
      <c r="A128" s="118"/>
      <c r="B128" s="115">
        <v>2</v>
      </c>
      <c r="C128" s="116">
        <v>2</v>
      </c>
      <c r="D128" s="116">
        <v>2</v>
      </c>
      <c r="E128" s="50">
        <v>999</v>
      </c>
      <c r="F128" s="116">
        <v>4</v>
      </c>
      <c r="G128" s="117">
        <v>6101</v>
      </c>
      <c r="H128" s="118">
        <v>151</v>
      </c>
      <c r="I128" s="196" t="s">
        <v>178</v>
      </c>
      <c r="J128" s="159">
        <v>329</v>
      </c>
      <c r="K128" s="159">
        <v>0</v>
      </c>
      <c r="L128" s="159">
        <v>0</v>
      </c>
      <c r="M128" s="5"/>
      <c r="N128" s="5"/>
      <c r="O128" s="5"/>
    </row>
    <row r="129" spans="1:15" ht="111.75" customHeight="1">
      <c r="A129" s="118">
        <v>5</v>
      </c>
      <c r="B129" s="115">
        <v>2</v>
      </c>
      <c r="C129" s="116">
        <v>2</v>
      </c>
      <c r="D129" s="116">
        <v>2</v>
      </c>
      <c r="E129" s="50">
        <v>999</v>
      </c>
      <c r="F129" s="116">
        <v>4</v>
      </c>
      <c r="G129" s="117">
        <v>6201</v>
      </c>
      <c r="H129" s="118">
        <v>151</v>
      </c>
      <c r="I129" s="196" t="s">
        <v>147</v>
      </c>
      <c r="J129" s="159">
        <v>14064</v>
      </c>
      <c r="K129" s="159">
        <v>0</v>
      </c>
      <c r="L129" s="159">
        <v>0</v>
      </c>
      <c r="M129" s="5"/>
      <c r="N129" s="5"/>
      <c r="O129" s="5"/>
    </row>
    <row r="130" spans="1:15" ht="24.75" customHeight="1">
      <c r="A130" s="118">
        <v>5</v>
      </c>
      <c r="B130" s="115">
        <v>2</v>
      </c>
      <c r="C130" s="116">
        <v>2</v>
      </c>
      <c r="D130" s="116">
        <v>2</v>
      </c>
      <c r="E130" s="50">
        <v>999</v>
      </c>
      <c r="F130" s="116">
        <v>4</v>
      </c>
      <c r="G130" s="117">
        <v>6801</v>
      </c>
      <c r="H130" s="118">
        <v>151</v>
      </c>
      <c r="I130" s="218" t="s">
        <v>162</v>
      </c>
      <c r="J130" s="159">
        <v>2480.7</v>
      </c>
      <c r="K130" s="159">
        <v>0</v>
      </c>
      <c r="L130" s="159">
        <v>0</v>
      </c>
      <c r="M130" s="5"/>
      <c r="N130" s="5"/>
      <c r="O130" s="5"/>
    </row>
    <row r="131" spans="1:15" ht="24.75" customHeight="1">
      <c r="A131" s="118">
        <v>5</v>
      </c>
      <c r="B131" s="115">
        <v>2</v>
      </c>
      <c r="C131" s="116">
        <v>2</v>
      </c>
      <c r="D131" s="116">
        <v>2</v>
      </c>
      <c r="E131" s="50">
        <v>999</v>
      </c>
      <c r="F131" s="116">
        <v>4</v>
      </c>
      <c r="G131" s="117">
        <v>6806</v>
      </c>
      <c r="H131" s="118">
        <v>151</v>
      </c>
      <c r="I131" s="219"/>
      <c r="J131" s="159">
        <v>1500</v>
      </c>
      <c r="K131" s="159">
        <v>0</v>
      </c>
      <c r="L131" s="159">
        <v>0</v>
      </c>
      <c r="M131" s="5"/>
      <c r="N131" s="5"/>
      <c r="O131" s="5"/>
    </row>
    <row r="132" spans="1:15" ht="27" customHeight="1">
      <c r="A132" s="118">
        <v>5</v>
      </c>
      <c r="B132" s="115">
        <v>2</v>
      </c>
      <c r="C132" s="116">
        <v>2</v>
      </c>
      <c r="D132" s="116">
        <v>2</v>
      </c>
      <c r="E132" s="50">
        <v>999</v>
      </c>
      <c r="F132" s="116">
        <v>4</v>
      </c>
      <c r="G132" s="117">
        <v>6807</v>
      </c>
      <c r="H132" s="118">
        <v>151</v>
      </c>
      <c r="I132" s="219"/>
      <c r="J132" s="159">
        <v>12813</v>
      </c>
      <c r="K132" s="159">
        <v>0</v>
      </c>
      <c r="L132" s="159">
        <v>0</v>
      </c>
      <c r="M132" s="5"/>
      <c r="N132" s="5"/>
      <c r="O132" s="5"/>
    </row>
    <row r="133" spans="1:15" ht="28.5" customHeight="1">
      <c r="A133" s="118">
        <v>5</v>
      </c>
      <c r="B133" s="115">
        <v>2</v>
      </c>
      <c r="C133" s="116">
        <v>2</v>
      </c>
      <c r="D133" s="116">
        <v>2</v>
      </c>
      <c r="E133" s="50">
        <v>999</v>
      </c>
      <c r="F133" s="116">
        <v>4</v>
      </c>
      <c r="G133" s="117">
        <v>6808</v>
      </c>
      <c r="H133" s="118">
        <v>151</v>
      </c>
      <c r="I133" s="220"/>
      <c r="J133" s="159">
        <v>4224.9</v>
      </c>
      <c r="K133" s="159">
        <v>0</v>
      </c>
      <c r="L133" s="159">
        <v>0</v>
      </c>
      <c r="M133" s="5"/>
      <c r="N133" s="5"/>
      <c r="O133" s="5"/>
    </row>
    <row r="134" spans="1:15" ht="59.25" customHeight="1">
      <c r="A134" s="118">
        <v>5</v>
      </c>
      <c r="B134" s="115">
        <v>2</v>
      </c>
      <c r="C134" s="116">
        <v>2</v>
      </c>
      <c r="D134" s="116">
        <v>2</v>
      </c>
      <c r="E134" s="50">
        <v>999</v>
      </c>
      <c r="F134" s="116">
        <v>4</v>
      </c>
      <c r="G134" s="117">
        <v>7001</v>
      </c>
      <c r="H134" s="118">
        <v>151</v>
      </c>
      <c r="I134" s="127" t="s">
        <v>117</v>
      </c>
      <c r="J134" s="73">
        <v>3768.8</v>
      </c>
      <c r="K134" s="73">
        <v>3872.4</v>
      </c>
      <c r="L134" s="73">
        <v>3969.2</v>
      </c>
      <c r="M134" s="5"/>
      <c r="N134" s="5"/>
      <c r="O134" s="5"/>
    </row>
    <row r="135" spans="1:15" ht="44.25" customHeight="1">
      <c r="A135" s="118">
        <v>5</v>
      </c>
      <c r="B135" s="115">
        <v>2</v>
      </c>
      <c r="C135" s="116">
        <v>2</v>
      </c>
      <c r="D135" s="116">
        <v>2</v>
      </c>
      <c r="E135" s="50">
        <v>999</v>
      </c>
      <c r="F135" s="116">
        <v>4</v>
      </c>
      <c r="G135" s="117">
        <v>7101</v>
      </c>
      <c r="H135" s="118">
        <v>151</v>
      </c>
      <c r="I135" s="127" t="s">
        <v>118</v>
      </c>
      <c r="J135" s="73">
        <v>3566.5</v>
      </c>
      <c r="K135" s="73">
        <v>3376.9</v>
      </c>
      <c r="L135" s="73">
        <v>3461.3</v>
      </c>
      <c r="M135" s="5"/>
      <c r="N135" s="5"/>
      <c r="O135" s="5"/>
    </row>
    <row r="136" spans="1:15" ht="44.25" customHeight="1">
      <c r="A136" s="118">
        <v>5</v>
      </c>
      <c r="B136" s="115">
        <v>2</v>
      </c>
      <c r="C136" s="116">
        <v>2</v>
      </c>
      <c r="D136" s="116">
        <v>2</v>
      </c>
      <c r="E136" s="50">
        <v>999</v>
      </c>
      <c r="F136" s="116">
        <v>4</v>
      </c>
      <c r="G136" s="117">
        <v>7401</v>
      </c>
      <c r="H136" s="118">
        <v>151</v>
      </c>
      <c r="I136" s="127" t="s">
        <v>119</v>
      </c>
      <c r="J136" s="126">
        <v>1808.4</v>
      </c>
      <c r="K136" s="126">
        <v>1712.3</v>
      </c>
      <c r="L136" s="126">
        <v>1755.1</v>
      </c>
      <c r="M136" s="5"/>
      <c r="N136" s="5"/>
      <c r="O136" s="5"/>
    </row>
    <row r="137" spans="1:15" ht="81" customHeight="1">
      <c r="A137" s="118">
        <v>5</v>
      </c>
      <c r="B137" s="115">
        <v>2</v>
      </c>
      <c r="C137" s="116">
        <v>2</v>
      </c>
      <c r="D137" s="116">
        <v>2</v>
      </c>
      <c r="E137" s="50">
        <v>999</v>
      </c>
      <c r="F137" s="116">
        <v>4</v>
      </c>
      <c r="G137" s="117">
        <v>7701</v>
      </c>
      <c r="H137" s="118">
        <v>151</v>
      </c>
      <c r="I137" s="127" t="s">
        <v>163</v>
      </c>
      <c r="J137" s="126">
        <v>6500</v>
      </c>
      <c r="K137" s="126">
        <v>0</v>
      </c>
      <c r="L137" s="126">
        <v>0</v>
      </c>
      <c r="M137" s="5"/>
      <c r="N137" s="5"/>
      <c r="O137" s="5"/>
    </row>
    <row r="138" spans="1:15" ht="66" customHeight="1">
      <c r="A138" s="118">
        <v>5</v>
      </c>
      <c r="B138" s="115">
        <v>2</v>
      </c>
      <c r="C138" s="116">
        <v>2</v>
      </c>
      <c r="D138" s="116">
        <v>2</v>
      </c>
      <c r="E138" s="50">
        <v>999</v>
      </c>
      <c r="F138" s="116">
        <v>4</v>
      </c>
      <c r="G138" s="117">
        <v>8101</v>
      </c>
      <c r="H138" s="118">
        <v>151</v>
      </c>
      <c r="I138" s="127" t="s">
        <v>181</v>
      </c>
      <c r="J138" s="126">
        <v>5069.8</v>
      </c>
      <c r="K138" s="126">
        <v>0</v>
      </c>
      <c r="L138" s="126">
        <v>0</v>
      </c>
      <c r="M138" s="5"/>
      <c r="N138" s="5"/>
      <c r="O138" s="5"/>
    </row>
    <row r="139" spans="1:15" ht="98.25" customHeight="1">
      <c r="A139" s="118">
        <v>5</v>
      </c>
      <c r="B139" s="115">
        <v>2</v>
      </c>
      <c r="C139" s="116">
        <v>2</v>
      </c>
      <c r="D139" s="116">
        <v>2</v>
      </c>
      <c r="E139" s="50">
        <v>999</v>
      </c>
      <c r="F139" s="116">
        <v>4</v>
      </c>
      <c r="G139" s="117">
        <v>8501</v>
      </c>
      <c r="H139" s="118">
        <v>151</v>
      </c>
      <c r="I139" s="127" t="s">
        <v>164</v>
      </c>
      <c r="J139" s="126">
        <v>14625.4</v>
      </c>
      <c r="K139" s="126">
        <v>0</v>
      </c>
      <c r="L139" s="126">
        <v>0</v>
      </c>
      <c r="M139" s="5"/>
      <c r="N139" s="5"/>
      <c r="O139" s="5"/>
    </row>
    <row r="140" spans="1:15" ht="60" customHeight="1">
      <c r="A140" s="118">
        <v>5</v>
      </c>
      <c r="B140" s="115">
        <v>2</v>
      </c>
      <c r="C140" s="116">
        <v>2</v>
      </c>
      <c r="D140" s="116">
        <v>2</v>
      </c>
      <c r="E140" s="50">
        <v>999</v>
      </c>
      <c r="F140" s="116">
        <v>4</v>
      </c>
      <c r="G140" s="117">
        <v>8701</v>
      </c>
      <c r="H140" s="118">
        <v>151</v>
      </c>
      <c r="I140" s="127" t="s">
        <v>165</v>
      </c>
      <c r="J140" s="126">
        <v>22827.1</v>
      </c>
      <c r="K140" s="126">
        <v>0</v>
      </c>
      <c r="L140" s="126">
        <v>0</v>
      </c>
      <c r="M140" s="5"/>
      <c r="N140" s="5"/>
      <c r="O140" s="5"/>
    </row>
    <row r="141" spans="1:15" ht="55.5" customHeight="1">
      <c r="A141" s="86">
        <v>5</v>
      </c>
      <c r="B141" s="83">
        <v>2</v>
      </c>
      <c r="C141" s="84">
        <v>2</v>
      </c>
      <c r="D141" s="84">
        <v>2</v>
      </c>
      <c r="E141" s="50">
        <v>999</v>
      </c>
      <c r="F141" s="84">
        <v>4</v>
      </c>
      <c r="G141" s="85">
        <v>9106</v>
      </c>
      <c r="H141" s="86">
        <v>151</v>
      </c>
      <c r="I141" s="196" t="s">
        <v>142</v>
      </c>
      <c r="J141" s="126">
        <v>111622.3</v>
      </c>
      <c r="K141" s="126">
        <v>0</v>
      </c>
      <c r="L141" s="126">
        <v>0</v>
      </c>
      <c r="M141" s="5"/>
      <c r="N141" s="5"/>
      <c r="O141" s="5"/>
    </row>
    <row r="142" spans="1:15" ht="60.75" customHeight="1">
      <c r="A142" s="86">
        <v>5</v>
      </c>
      <c r="B142" s="83">
        <v>2</v>
      </c>
      <c r="C142" s="84">
        <v>2</v>
      </c>
      <c r="D142" s="84">
        <v>2</v>
      </c>
      <c r="E142" s="50">
        <v>999</v>
      </c>
      <c r="F142" s="84">
        <v>4</v>
      </c>
      <c r="G142" s="85">
        <v>9601</v>
      </c>
      <c r="H142" s="86">
        <v>151</v>
      </c>
      <c r="I142" s="87" t="s">
        <v>134</v>
      </c>
      <c r="J142" s="126">
        <v>0</v>
      </c>
      <c r="K142" s="126">
        <v>296910.8</v>
      </c>
      <c r="L142" s="126">
        <v>296910.8</v>
      </c>
      <c r="M142" s="5"/>
      <c r="N142" s="5"/>
      <c r="O142" s="5"/>
    </row>
    <row r="143" spans="1:15" ht="138.75" customHeight="1">
      <c r="A143" s="86">
        <v>5</v>
      </c>
      <c r="B143" s="83">
        <v>2</v>
      </c>
      <c r="C143" s="84">
        <v>2</v>
      </c>
      <c r="D143" s="84">
        <v>2</v>
      </c>
      <c r="E143" s="50">
        <v>999</v>
      </c>
      <c r="F143" s="84">
        <v>4</v>
      </c>
      <c r="G143" s="85">
        <v>9801</v>
      </c>
      <c r="H143" s="86">
        <v>151</v>
      </c>
      <c r="I143" s="180" t="s">
        <v>166</v>
      </c>
      <c r="J143" s="126">
        <v>696.3</v>
      </c>
      <c r="K143" s="126">
        <v>0</v>
      </c>
      <c r="L143" s="126">
        <v>0</v>
      </c>
      <c r="M143" s="5"/>
      <c r="N143" s="5"/>
      <c r="O143" s="5"/>
    </row>
    <row r="144" spans="1:15" ht="228.75" customHeight="1">
      <c r="A144" s="86">
        <v>5</v>
      </c>
      <c r="B144" s="83">
        <v>2</v>
      </c>
      <c r="C144" s="84">
        <v>2</v>
      </c>
      <c r="D144" s="84">
        <v>2</v>
      </c>
      <c r="E144" s="50">
        <v>999</v>
      </c>
      <c r="F144" s="84">
        <v>4</v>
      </c>
      <c r="G144" s="85">
        <v>9901</v>
      </c>
      <c r="H144" s="86">
        <v>151</v>
      </c>
      <c r="I144" s="180" t="s">
        <v>167</v>
      </c>
      <c r="J144" s="126">
        <v>2724.5</v>
      </c>
      <c r="K144" s="126">
        <v>0</v>
      </c>
      <c r="L144" s="126">
        <v>0</v>
      </c>
      <c r="M144" s="5"/>
      <c r="N144" s="5"/>
      <c r="O144" s="5"/>
    </row>
    <row r="145" spans="1:15" ht="38.25" customHeight="1">
      <c r="A145" s="82">
        <v>5</v>
      </c>
      <c r="B145" s="83">
        <v>2</v>
      </c>
      <c r="C145" s="84">
        <v>2</v>
      </c>
      <c r="D145" s="84">
        <v>3</v>
      </c>
      <c r="E145" s="50">
        <v>0</v>
      </c>
      <c r="F145" s="84">
        <v>0</v>
      </c>
      <c r="G145" s="85">
        <v>0</v>
      </c>
      <c r="H145" s="86">
        <v>151</v>
      </c>
      <c r="I145" s="89" t="s">
        <v>46</v>
      </c>
      <c r="J145" s="202">
        <f>J150+J154+J210+J157+J147+J148+J149+J146+J213</f>
        <v>561475.58069</v>
      </c>
      <c r="K145" s="153">
        <f>K150+K154+K210+K157+K147+K148+K149+K146+K213</f>
        <v>557032.8000000002</v>
      </c>
      <c r="L145" s="153">
        <f>L150+L154+L210+L157+L147+L148+L149+L146+L213</f>
        <v>582788</v>
      </c>
      <c r="M145" s="5"/>
      <c r="N145" s="5"/>
      <c r="O145" s="5"/>
    </row>
    <row r="146" spans="1:15" ht="118.5" customHeight="1">
      <c r="A146" s="47">
        <v>5</v>
      </c>
      <c r="B146" s="48">
        <v>2</v>
      </c>
      <c r="C146" s="49">
        <v>2</v>
      </c>
      <c r="D146" s="49">
        <v>3</v>
      </c>
      <c r="E146" s="50">
        <v>1</v>
      </c>
      <c r="F146" s="49">
        <v>4</v>
      </c>
      <c r="G146" s="51">
        <v>0</v>
      </c>
      <c r="H146" s="52">
        <v>151</v>
      </c>
      <c r="I146" s="53" t="s">
        <v>76</v>
      </c>
      <c r="J146" s="197">
        <f>63618.468+3646.532</f>
        <v>67265</v>
      </c>
      <c r="K146" s="54">
        <v>49073.3</v>
      </c>
      <c r="L146" s="54">
        <v>51449</v>
      </c>
      <c r="M146" s="5"/>
      <c r="N146" s="5"/>
      <c r="O146" s="5"/>
    </row>
    <row r="147" spans="1:15" ht="98.25" customHeight="1">
      <c r="A147" s="47">
        <v>5</v>
      </c>
      <c r="B147" s="48">
        <v>2</v>
      </c>
      <c r="C147" s="49">
        <v>2</v>
      </c>
      <c r="D147" s="49">
        <v>3</v>
      </c>
      <c r="E147" s="50">
        <v>4</v>
      </c>
      <c r="F147" s="49">
        <v>4</v>
      </c>
      <c r="G147" s="51">
        <v>0</v>
      </c>
      <c r="H147" s="52">
        <v>151</v>
      </c>
      <c r="I147" s="53" t="s">
        <v>96</v>
      </c>
      <c r="J147" s="175">
        <v>2053.17549</v>
      </c>
      <c r="K147" s="54">
        <v>2136.7</v>
      </c>
      <c r="L147" s="54">
        <v>2243.4</v>
      </c>
      <c r="M147" s="5"/>
      <c r="N147" s="5"/>
      <c r="O147" s="5"/>
    </row>
    <row r="148" spans="1:15" ht="59.25" customHeight="1">
      <c r="A148" s="47">
        <v>5</v>
      </c>
      <c r="B148" s="48">
        <v>2</v>
      </c>
      <c r="C148" s="49">
        <v>2</v>
      </c>
      <c r="D148" s="49">
        <v>3</v>
      </c>
      <c r="E148" s="50">
        <v>7</v>
      </c>
      <c r="F148" s="49">
        <v>4</v>
      </c>
      <c r="G148" s="51">
        <v>0</v>
      </c>
      <c r="H148" s="52">
        <v>151</v>
      </c>
      <c r="I148" s="53" t="s">
        <v>168</v>
      </c>
      <c r="J148" s="197">
        <v>11.387</v>
      </c>
      <c r="K148" s="54">
        <v>0</v>
      </c>
      <c r="L148" s="54">
        <v>0</v>
      </c>
      <c r="M148" s="5"/>
      <c r="N148" s="5"/>
      <c r="O148" s="5"/>
    </row>
    <row r="149" spans="1:15" ht="114" customHeight="1">
      <c r="A149" s="47">
        <v>5</v>
      </c>
      <c r="B149" s="48">
        <v>2</v>
      </c>
      <c r="C149" s="49">
        <v>2</v>
      </c>
      <c r="D149" s="49">
        <v>3</v>
      </c>
      <c r="E149" s="50">
        <v>12</v>
      </c>
      <c r="F149" s="49">
        <v>4</v>
      </c>
      <c r="G149" s="51">
        <v>0</v>
      </c>
      <c r="H149" s="52">
        <v>151</v>
      </c>
      <c r="I149" s="53" t="s">
        <v>77</v>
      </c>
      <c r="J149" s="54">
        <v>25.5</v>
      </c>
      <c r="K149" s="54">
        <v>24.9</v>
      </c>
      <c r="L149" s="54">
        <v>14.2</v>
      </c>
      <c r="M149" s="5"/>
      <c r="N149" s="5"/>
      <c r="O149" s="5"/>
    </row>
    <row r="150" spans="1:15" ht="56.25">
      <c r="A150" s="47">
        <v>5</v>
      </c>
      <c r="B150" s="48">
        <v>2</v>
      </c>
      <c r="C150" s="49">
        <v>2</v>
      </c>
      <c r="D150" s="49">
        <v>3</v>
      </c>
      <c r="E150" s="50">
        <v>21</v>
      </c>
      <c r="F150" s="49">
        <v>4</v>
      </c>
      <c r="G150" s="51">
        <v>0</v>
      </c>
      <c r="H150" s="52">
        <v>151</v>
      </c>
      <c r="I150" s="55" t="s">
        <v>66</v>
      </c>
      <c r="J150" s="54">
        <f>J152+J151</f>
        <v>6147.1</v>
      </c>
      <c r="K150" s="54">
        <f>K152</f>
        <v>387.2</v>
      </c>
      <c r="L150" s="54">
        <f>L152</f>
        <v>387.2</v>
      </c>
      <c r="M150" s="5"/>
      <c r="N150" s="5"/>
      <c r="O150" s="5"/>
    </row>
    <row r="151" spans="1:15" ht="75">
      <c r="A151" s="82">
        <v>5</v>
      </c>
      <c r="B151" s="170">
        <v>2</v>
      </c>
      <c r="C151" s="119">
        <v>2</v>
      </c>
      <c r="D151" s="119">
        <v>3</v>
      </c>
      <c r="E151" s="120">
        <v>21</v>
      </c>
      <c r="F151" s="119">
        <v>4</v>
      </c>
      <c r="G151" s="121">
        <v>8000</v>
      </c>
      <c r="H151" s="122">
        <v>151</v>
      </c>
      <c r="I151" s="145" t="s">
        <v>97</v>
      </c>
      <c r="J151" s="99">
        <v>5753.3</v>
      </c>
      <c r="K151" s="99">
        <v>0</v>
      </c>
      <c r="L151" s="99">
        <v>0</v>
      </c>
      <c r="M151" s="5"/>
      <c r="N151" s="5"/>
      <c r="O151" s="5"/>
    </row>
    <row r="152" spans="1:15" ht="34.5" customHeight="1">
      <c r="A152" s="244">
        <v>5</v>
      </c>
      <c r="B152" s="243">
        <v>2</v>
      </c>
      <c r="C152" s="233">
        <v>2</v>
      </c>
      <c r="D152" s="233">
        <v>3</v>
      </c>
      <c r="E152" s="244">
        <v>21</v>
      </c>
      <c r="F152" s="233">
        <v>4</v>
      </c>
      <c r="G152" s="235">
        <v>9000</v>
      </c>
      <c r="H152" s="236">
        <v>151</v>
      </c>
      <c r="I152" s="224" t="s">
        <v>97</v>
      </c>
      <c r="J152" s="238">
        <v>393.8</v>
      </c>
      <c r="K152" s="238">
        <v>387.2</v>
      </c>
      <c r="L152" s="238">
        <v>387.2</v>
      </c>
      <c r="M152" s="5"/>
      <c r="N152" s="5"/>
      <c r="O152" s="5"/>
    </row>
    <row r="153" spans="1:15" ht="40.5" customHeight="1">
      <c r="A153" s="234"/>
      <c r="B153" s="234"/>
      <c r="C153" s="234"/>
      <c r="D153" s="234"/>
      <c r="E153" s="234"/>
      <c r="F153" s="234"/>
      <c r="G153" s="234"/>
      <c r="H153" s="237"/>
      <c r="I153" s="213"/>
      <c r="J153" s="239"/>
      <c r="K153" s="239"/>
      <c r="L153" s="239"/>
      <c r="M153" s="5"/>
      <c r="N153" s="5"/>
      <c r="O153" s="5"/>
    </row>
    <row r="154" spans="1:15" ht="59.25" customHeight="1">
      <c r="A154" s="47">
        <v>5</v>
      </c>
      <c r="B154" s="48">
        <v>2</v>
      </c>
      <c r="C154" s="49">
        <v>2</v>
      </c>
      <c r="D154" s="49">
        <v>3</v>
      </c>
      <c r="E154" s="50">
        <v>22</v>
      </c>
      <c r="F154" s="49">
        <v>4</v>
      </c>
      <c r="G154" s="51">
        <v>0</v>
      </c>
      <c r="H154" s="52">
        <v>151</v>
      </c>
      <c r="I154" s="55" t="s">
        <v>53</v>
      </c>
      <c r="J154" s="54">
        <f>J155+J156</f>
        <v>18056.899999999998</v>
      </c>
      <c r="K154" s="54">
        <f>K155+K156</f>
        <v>26493.899999999998</v>
      </c>
      <c r="L154" s="54">
        <f>L155+L156</f>
        <v>30468</v>
      </c>
      <c r="M154" s="5"/>
      <c r="N154" s="5"/>
      <c r="O154" s="5"/>
    </row>
    <row r="155" spans="1:15" ht="41.25" customHeight="1">
      <c r="A155" s="47">
        <v>5</v>
      </c>
      <c r="B155" s="48">
        <v>2</v>
      </c>
      <c r="C155" s="49">
        <v>2</v>
      </c>
      <c r="D155" s="49">
        <v>3</v>
      </c>
      <c r="E155" s="50">
        <v>22</v>
      </c>
      <c r="F155" s="49">
        <v>4</v>
      </c>
      <c r="G155" s="51">
        <v>6001</v>
      </c>
      <c r="H155" s="52">
        <v>151</v>
      </c>
      <c r="I155" s="224" t="s">
        <v>70</v>
      </c>
      <c r="J155" s="81">
        <v>17816.8</v>
      </c>
      <c r="K155" s="81">
        <v>26033.1</v>
      </c>
      <c r="L155" s="81">
        <v>29938.1</v>
      </c>
      <c r="M155" s="5"/>
      <c r="N155" s="5"/>
      <c r="O155" s="5"/>
    </row>
    <row r="156" spans="1:15" ht="33.75" customHeight="1">
      <c r="A156" s="47">
        <v>5</v>
      </c>
      <c r="B156" s="48">
        <v>2</v>
      </c>
      <c r="C156" s="49">
        <v>2</v>
      </c>
      <c r="D156" s="49">
        <v>3</v>
      </c>
      <c r="E156" s="50">
        <v>22</v>
      </c>
      <c r="F156" s="49">
        <v>4</v>
      </c>
      <c r="G156" s="51">
        <v>6002</v>
      </c>
      <c r="H156" s="52">
        <v>151</v>
      </c>
      <c r="I156" s="213"/>
      <c r="J156" s="81">
        <v>240.1</v>
      </c>
      <c r="K156" s="81">
        <v>460.8</v>
      </c>
      <c r="L156" s="81">
        <v>529.9</v>
      </c>
      <c r="M156" s="5"/>
      <c r="N156" s="5"/>
      <c r="O156" s="5"/>
    </row>
    <row r="157" spans="1:15" ht="56.25">
      <c r="A157" s="47">
        <v>5</v>
      </c>
      <c r="B157" s="48">
        <v>2</v>
      </c>
      <c r="C157" s="49">
        <v>2</v>
      </c>
      <c r="D157" s="49">
        <v>3</v>
      </c>
      <c r="E157" s="50">
        <v>24</v>
      </c>
      <c r="F157" s="49">
        <v>0</v>
      </c>
      <c r="G157" s="51">
        <v>0</v>
      </c>
      <c r="H157" s="52">
        <v>151</v>
      </c>
      <c r="I157" s="55" t="s">
        <v>47</v>
      </c>
      <c r="J157" s="166">
        <f>J158</f>
        <v>448947.7182</v>
      </c>
      <c r="K157" s="41">
        <f>K158</f>
        <v>467206.70000000007</v>
      </c>
      <c r="L157" s="41">
        <f>L158</f>
        <v>486002.99999999994</v>
      </c>
      <c r="M157" s="5"/>
      <c r="N157" s="5"/>
      <c r="O157" s="5"/>
    </row>
    <row r="158" spans="1:15" ht="54.75" customHeight="1">
      <c r="A158" s="82">
        <v>5</v>
      </c>
      <c r="B158" s="83">
        <v>2</v>
      </c>
      <c r="C158" s="84">
        <v>2</v>
      </c>
      <c r="D158" s="84">
        <v>3</v>
      </c>
      <c r="E158" s="50">
        <v>24</v>
      </c>
      <c r="F158" s="84">
        <v>4</v>
      </c>
      <c r="G158" s="85">
        <v>0</v>
      </c>
      <c r="H158" s="86">
        <v>151</v>
      </c>
      <c r="I158" s="87" t="s">
        <v>48</v>
      </c>
      <c r="J158" s="208">
        <f>SUM(J159:J209)</f>
        <v>448947.7182</v>
      </c>
      <c r="K158" s="126">
        <f>SUM(K159:K208)</f>
        <v>467206.70000000007</v>
      </c>
      <c r="L158" s="126">
        <f>SUM(L159:L208)</f>
        <v>486002.99999999994</v>
      </c>
      <c r="M158" s="5"/>
      <c r="N158" s="5"/>
      <c r="O158" s="5"/>
    </row>
    <row r="159" spans="1:15" ht="39.75" customHeight="1">
      <c r="A159" s="47">
        <v>5</v>
      </c>
      <c r="B159" s="48">
        <v>2</v>
      </c>
      <c r="C159" s="49">
        <v>2</v>
      </c>
      <c r="D159" s="49">
        <v>3</v>
      </c>
      <c r="E159" s="50">
        <v>24</v>
      </c>
      <c r="F159" s="49">
        <v>4</v>
      </c>
      <c r="G159" s="51">
        <v>201</v>
      </c>
      <c r="H159" s="52">
        <v>151</v>
      </c>
      <c r="I159" s="228" t="s">
        <v>71</v>
      </c>
      <c r="J159" s="97">
        <v>1018.3</v>
      </c>
      <c r="K159" s="97">
        <v>1080.5</v>
      </c>
      <c r="L159" s="97">
        <v>1134.5</v>
      </c>
      <c r="M159" s="5"/>
      <c r="N159" s="5"/>
      <c r="O159" s="5"/>
    </row>
    <row r="160" spans="1:15" ht="53.25" customHeight="1">
      <c r="A160" s="47">
        <v>5</v>
      </c>
      <c r="B160" s="48">
        <v>2</v>
      </c>
      <c r="C160" s="49">
        <v>2</v>
      </c>
      <c r="D160" s="49">
        <v>3</v>
      </c>
      <c r="E160" s="50">
        <v>24</v>
      </c>
      <c r="F160" s="49">
        <v>4</v>
      </c>
      <c r="G160" s="51">
        <v>202</v>
      </c>
      <c r="H160" s="52">
        <v>151</v>
      </c>
      <c r="I160" s="230"/>
      <c r="J160" s="97">
        <v>10.6</v>
      </c>
      <c r="K160" s="97">
        <v>19.1</v>
      </c>
      <c r="L160" s="97">
        <v>20.1</v>
      </c>
      <c r="M160" s="5"/>
      <c r="N160" s="5"/>
      <c r="O160" s="5"/>
    </row>
    <row r="161" spans="1:15" ht="51" customHeight="1">
      <c r="A161" s="47">
        <v>5</v>
      </c>
      <c r="B161" s="48">
        <v>2</v>
      </c>
      <c r="C161" s="49">
        <v>2</v>
      </c>
      <c r="D161" s="49">
        <v>3</v>
      </c>
      <c r="E161" s="50">
        <v>24</v>
      </c>
      <c r="F161" s="49">
        <v>4</v>
      </c>
      <c r="G161" s="51">
        <v>401</v>
      </c>
      <c r="H161" s="52">
        <v>151</v>
      </c>
      <c r="I161" s="228" t="s">
        <v>72</v>
      </c>
      <c r="J161" s="198">
        <v>91807.357</v>
      </c>
      <c r="K161" s="97">
        <v>114671.6</v>
      </c>
      <c r="L161" s="97">
        <v>131872.2</v>
      </c>
      <c r="M161" s="5"/>
      <c r="N161" s="5"/>
      <c r="O161" s="5"/>
    </row>
    <row r="162" spans="1:15" ht="45.75" customHeight="1">
      <c r="A162" s="47">
        <v>5</v>
      </c>
      <c r="B162" s="48">
        <v>2</v>
      </c>
      <c r="C162" s="49">
        <v>2</v>
      </c>
      <c r="D162" s="49">
        <v>3</v>
      </c>
      <c r="E162" s="50">
        <v>24</v>
      </c>
      <c r="F162" s="49">
        <v>4</v>
      </c>
      <c r="G162" s="51">
        <v>402</v>
      </c>
      <c r="H162" s="52">
        <v>151</v>
      </c>
      <c r="I162" s="229"/>
      <c r="J162" s="198">
        <v>1715.041</v>
      </c>
      <c r="K162" s="97">
        <v>2029.7</v>
      </c>
      <c r="L162" s="97">
        <v>2334.1</v>
      </c>
      <c r="M162" s="5"/>
      <c r="N162" s="5"/>
      <c r="O162" s="5"/>
    </row>
    <row r="163" spans="1:15" ht="36" customHeight="1">
      <c r="A163" s="47">
        <v>5</v>
      </c>
      <c r="B163" s="48">
        <v>2</v>
      </c>
      <c r="C163" s="49">
        <v>2</v>
      </c>
      <c r="D163" s="49">
        <v>3</v>
      </c>
      <c r="E163" s="50">
        <v>24</v>
      </c>
      <c r="F163" s="49">
        <v>4</v>
      </c>
      <c r="G163" s="51">
        <v>501</v>
      </c>
      <c r="H163" s="52">
        <v>151</v>
      </c>
      <c r="I163" s="228" t="s">
        <v>73</v>
      </c>
      <c r="J163" s="81">
        <v>32211.3</v>
      </c>
      <c r="K163" s="81">
        <v>33031.4</v>
      </c>
      <c r="L163" s="81">
        <v>34682.9</v>
      </c>
      <c r="M163" s="5"/>
      <c r="N163" s="5"/>
      <c r="O163" s="5"/>
    </row>
    <row r="164" spans="1:15" ht="36.75" customHeight="1">
      <c r="A164" s="47">
        <v>5</v>
      </c>
      <c r="B164" s="48">
        <v>2</v>
      </c>
      <c r="C164" s="49">
        <v>2</v>
      </c>
      <c r="D164" s="49">
        <v>3</v>
      </c>
      <c r="E164" s="50">
        <v>24</v>
      </c>
      <c r="F164" s="49">
        <v>4</v>
      </c>
      <c r="G164" s="51">
        <v>502</v>
      </c>
      <c r="H164" s="52">
        <v>151</v>
      </c>
      <c r="I164" s="230"/>
      <c r="J164" s="81">
        <v>9674.1</v>
      </c>
      <c r="K164" s="81">
        <v>9958.9</v>
      </c>
      <c r="L164" s="81">
        <v>10456.8</v>
      </c>
      <c r="M164" s="5"/>
      <c r="N164" s="5"/>
      <c r="O164" s="5"/>
    </row>
    <row r="165" spans="1:15" ht="41.25" customHeight="1">
      <c r="A165" s="47">
        <v>5</v>
      </c>
      <c r="B165" s="48">
        <v>2</v>
      </c>
      <c r="C165" s="49">
        <v>2</v>
      </c>
      <c r="D165" s="49">
        <v>3</v>
      </c>
      <c r="E165" s="50">
        <v>24</v>
      </c>
      <c r="F165" s="49">
        <v>4</v>
      </c>
      <c r="G165" s="51">
        <v>503</v>
      </c>
      <c r="H165" s="52">
        <v>151</v>
      </c>
      <c r="I165" s="230"/>
      <c r="J165" s="81">
        <v>417.9</v>
      </c>
      <c r="K165" s="81">
        <v>760.9</v>
      </c>
      <c r="L165" s="81">
        <v>799</v>
      </c>
      <c r="M165" s="5"/>
      <c r="N165" s="5"/>
      <c r="O165" s="5"/>
    </row>
    <row r="166" spans="1:15" ht="114.75" customHeight="1">
      <c r="A166" s="47">
        <v>5</v>
      </c>
      <c r="B166" s="48">
        <v>2</v>
      </c>
      <c r="C166" s="49">
        <v>2</v>
      </c>
      <c r="D166" s="49">
        <v>3</v>
      </c>
      <c r="E166" s="50">
        <v>24</v>
      </c>
      <c r="F166" s="49">
        <v>4</v>
      </c>
      <c r="G166" s="51">
        <v>601</v>
      </c>
      <c r="H166" s="52">
        <v>151</v>
      </c>
      <c r="I166" s="228" t="s">
        <v>74</v>
      </c>
      <c r="J166" s="199">
        <v>209.344</v>
      </c>
      <c r="K166" s="81">
        <v>217.2</v>
      </c>
      <c r="L166" s="81">
        <v>228.1</v>
      </c>
      <c r="M166" s="5"/>
      <c r="N166" s="5"/>
      <c r="O166" s="5"/>
    </row>
    <row r="167" spans="1:15" ht="109.5" customHeight="1">
      <c r="A167" s="47">
        <v>5</v>
      </c>
      <c r="B167" s="48">
        <v>2</v>
      </c>
      <c r="C167" s="49">
        <v>2</v>
      </c>
      <c r="D167" s="49">
        <v>3</v>
      </c>
      <c r="E167" s="50">
        <v>24</v>
      </c>
      <c r="F167" s="49">
        <v>4</v>
      </c>
      <c r="G167" s="51">
        <v>602</v>
      </c>
      <c r="H167" s="52">
        <v>151</v>
      </c>
      <c r="I167" s="229"/>
      <c r="J167" s="81">
        <v>2.1</v>
      </c>
      <c r="K167" s="81">
        <v>3.8</v>
      </c>
      <c r="L167" s="81">
        <v>4</v>
      </c>
      <c r="M167" s="5"/>
      <c r="N167" s="5"/>
      <c r="O167" s="5"/>
    </row>
    <row r="168" spans="1:15" ht="18.75" customHeight="1">
      <c r="A168" s="47">
        <v>5</v>
      </c>
      <c r="B168" s="48">
        <v>2</v>
      </c>
      <c r="C168" s="49">
        <v>2</v>
      </c>
      <c r="D168" s="49">
        <v>3</v>
      </c>
      <c r="E168" s="50">
        <v>24</v>
      </c>
      <c r="F168" s="49">
        <v>4</v>
      </c>
      <c r="G168" s="51">
        <v>801</v>
      </c>
      <c r="H168" s="52">
        <v>151</v>
      </c>
      <c r="I168" s="228" t="s">
        <v>75</v>
      </c>
      <c r="J168" s="199">
        <v>666.704</v>
      </c>
      <c r="K168" s="81">
        <v>653.5</v>
      </c>
      <c r="L168" s="81">
        <v>686.2</v>
      </c>
      <c r="M168" s="5"/>
      <c r="N168" s="5"/>
      <c r="O168" s="5"/>
    </row>
    <row r="169" spans="1:15" ht="21" customHeight="1">
      <c r="A169" s="47">
        <v>5</v>
      </c>
      <c r="B169" s="48">
        <v>2</v>
      </c>
      <c r="C169" s="49">
        <v>2</v>
      </c>
      <c r="D169" s="49">
        <v>3</v>
      </c>
      <c r="E169" s="50">
        <v>24</v>
      </c>
      <c r="F169" s="49">
        <v>4</v>
      </c>
      <c r="G169" s="51">
        <v>802</v>
      </c>
      <c r="H169" s="52">
        <v>151</v>
      </c>
      <c r="I169" s="230"/>
      <c r="J169" s="81">
        <v>561</v>
      </c>
      <c r="K169" s="81">
        <v>801.8</v>
      </c>
      <c r="L169" s="81">
        <v>841.9</v>
      </c>
      <c r="M169" s="5"/>
      <c r="N169" s="5"/>
      <c r="O169" s="5"/>
    </row>
    <row r="170" spans="1:15" ht="21.75" customHeight="1">
      <c r="A170" s="47">
        <v>5</v>
      </c>
      <c r="B170" s="48">
        <v>2</v>
      </c>
      <c r="C170" s="49">
        <v>2</v>
      </c>
      <c r="D170" s="49">
        <v>3</v>
      </c>
      <c r="E170" s="50">
        <v>24</v>
      </c>
      <c r="F170" s="49">
        <v>4</v>
      </c>
      <c r="G170" s="51">
        <v>803</v>
      </c>
      <c r="H170" s="52">
        <v>151</v>
      </c>
      <c r="I170" s="230"/>
      <c r="J170" s="81">
        <v>53.7</v>
      </c>
      <c r="K170" s="81">
        <v>83.2</v>
      </c>
      <c r="L170" s="81">
        <v>116.2</v>
      </c>
      <c r="M170" s="5"/>
      <c r="N170" s="5"/>
      <c r="O170" s="5"/>
    </row>
    <row r="171" spans="1:15" ht="23.25" customHeight="1">
      <c r="A171" s="47">
        <v>5</v>
      </c>
      <c r="B171" s="48">
        <v>2</v>
      </c>
      <c r="C171" s="49">
        <v>2</v>
      </c>
      <c r="D171" s="49">
        <v>3</v>
      </c>
      <c r="E171" s="50">
        <v>24</v>
      </c>
      <c r="F171" s="49">
        <v>4</v>
      </c>
      <c r="G171" s="51">
        <v>804</v>
      </c>
      <c r="H171" s="52">
        <v>151</v>
      </c>
      <c r="I171" s="230"/>
      <c r="J171" s="81">
        <v>14.6</v>
      </c>
      <c r="K171" s="81">
        <v>29.3</v>
      </c>
      <c r="L171" s="81">
        <v>31.3</v>
      </c>
      <c r="M171" s="5"/>
      <c r="N171" s="5"/>
      <c r="O171" s="5"/>
    </row>
    <row r="172" spans="1:15" ht="23.25" customHeight="1">
      <c r="A172" s="47">
        <v>5</v>
      </c>
      <c r="B172" s="48">
        <v>2</v>
      </c>
      <c r="C172" s="49">
        <v>2</v>
      </c>
      <c r="D172" s="49">
        <v>3</v>
      </c>
      <c r="E172" s="50">
        <v>24</v>
      </c>
      <c r="F172" s="49">
        <v>4</v>
      </c>
      <c r="G172" s="51">
        <v>805</v>
      </c>
      <c r="H172" s="52">
        <v>151</v>
      </c>
      <c r="I172" s="230"/>
      <c r="J172" s="200">
        <v>120.14361</v>
      </c>
      <c r="K172" s="81">
        <v>17.7</v>
      </c>
      <c r="L172" s="81">
        <v>17.7</v>
      </c>
      <c r="M172" s="5"/>
      <c r="N172" s="5"/>
      <c r="O172" s="5"/>
    </row>
    <row r="173" spans="1:15" ht="23.25" customHeight="1">
      <c r="A173" s="47">
        <v>5</v>
      </c>
      <c r="B173" s="48">
        <v>2</v>
      </c>
      <c r="C173" s="49">
        <v>2</v>
      </c>
      <c r="D173" s="49">
        <v>3</v>
      </c>
      <c r="E173" s="50">
        <v>24</v>
      </c>
      <c r="F173" s="49">
        <v>4</v>
      </c>
      <c r="G173" s="51">
        <v>806</v>
      </c>
      <c r="H173" s="52">
        <v>151</v>
      </c>
      <c r="I173" s="230"/>
      <c r="J173" s="81">
        <v>106.7</v>
      </c>
      <c r="K173" s="81">
        <v>112.5</v>
      </c>
      <c r="L173" s="81">
        <v>118.1</v>
      </c>
      <c r="M173" s="5"/>
      <c r="N173" s="5"/>
      <c r="O173" s="5"/>
    </row>
    <row r="174" spans="1:15" ht="22.5" customHeight="1">
      <c r="A174" s="47">
        <v>5</v>
      </c>
      <c r="B174" s="48">
        <v>2</v>
      </c>
      <c r="C174" s="49">
        <v>2</v>
      </c>
      <c r="D174" s="49">
        <v>3</v>
      </c>
      <c r="E174" s="50">
        <v>24</v>
      </c>
      <c r="F174" s="49">
        <v>4</v>
      </c>
      <c r="G174" s="51">
        <v>807</v>
      </c>
      <c r="H174" s="52">
        <v>151</v>
      </c>
      <c r="I174" s="229"/>
      <c r="J174" s="81">
        <v>0</v>
      </c>
      <c r="K174" s="81">
        <v>6.9</v>
      </c>
      <c r="L174" s="81">
        <v>7.3</v>
      </c>
      <c r="M174" s="5"/>
      <c r="N174" s="5"/>
      <c r="O174" s="5"/>
    </row>
    <row r="175" spans="1:15" ht="18.75" customHeight="1">
      <c r="A175" s="47">
        <v>5</v>
      </c>
      <c r="B175" s="48">
        <v>2</v>
      </c>
      <c r="C175" s="49">
        <v>2</v>
      </c>
      <c r="D175" s="49">
        <v>3</v>
      </c>
      <c r="E175" s="50">
        <v>24</v>
      </c>
      <c r="F175" s="49">
        <v>4</v>
      </c>
      <c r="G175" s="51">
        <v>901</v>
      </c>
      <c r="H175" s="52">
        <v>151</v>
      </c>
      <c r="I175" s="228" t="s">
        <v>78</v>
      </c>
      <c r="J175" s="199">
        <v>285.878</v>
      </c>
      <c r="K175" s="81">
        <v>316.6</v>
      </c>
      <c r="L175" s="81">
        <v>332.5</v>
      </c>
      <c r="M175" s="5"/>
      <c r="N175" s="5"/>
      <c r="O175" s="5"/>
    </row>
    <row r="176" spans="1:15" ht="19.5" customHeight="1">
      <c r="A176" s="47">
        <v>5</v>
      </c>
      <c r="B176" s="48">
        <v>2</v>
      </c>
      <c r="C176" s="49">
        <v>2</v>
      </c>
      <c r="D176" s="49">
        <v>3</v>
      </c>
      <c r="E176" s="50">
        <v>24</v>
      </c>
      <c r="F176" s="49">
        <v>4</v>
      </c>
      <c r="G176" s="51">
        <v>902</v>
      </c>
      <c r="H176" s="52">
        <v>151</v>
      </c>
      <c r="I176" s="230"/>
      <c r="J176" s="199">
        <v>113.666</v>
      </c>
      <c r="K176" s="81">
        <v>226.8</v>
      </c>
      <c r="L176" s="81">
        <v>238.2</v>
      </c>
      <c r="M176" s="5"/>
      <c r="N176" s="5"/>
      <c r="O176" s="5"/>
    </row>
    <row r="177" spans="1:15" ht="19.5" customHeight="1">
      <c r="A177" s="47">
        <v>5</v>
      </c>
      <c r="B177" s="48">
        <v>2</v>
      </c>
      <c r="C177" s="49">
        <v>2</v>
      </c>
      <c r="D177" s="49">
        <v>3</v>
      </c>
      <c r="E177" s="50">
        <v>24</v>
      </c>
      <c r="F177" s="49">
        <v>4</v>
      </c>
      <c r="G177" s="51">
        <v>903</v>
      </c>
      <c r="H177" s="52">
        <v>151</v>
      </c>
      <c r="I177" s="230"/>
      <c r="J177" s="81">
        <v>18.9</v>
      </c>
      <c r="K177" s="81">
        <v>20</v>
      </c>
      <c r="L177" s="81">
        <v>21</v>
      </c>
      <c r="M177" s="5"/>
      <c r="N177" s="5"/>
      <c r="O177" s="5"/>
    </row>
    <row r="178" spans="1:15" ht="21" customHeight="1">
      <c r="A178" s="47">
        <v>5</v>
      </c>
      <c r="B178" s="48">
        <v>2</v>
      </c>
      <c r="C178" s="49">
        <v>2</v>
      </c>
      <c r="D178" s="49">
        <v>3</v>
      </c>
      <c r="E178" s="50">
        <v>24</v>
      </c>
      <c r="F178" s="49">
        <v>4</v>
      </c>
      <c r="G178" s="51">
        <v>904</v>
      </c>
      <c r="H178" s="52">
        <v>151</v>
      </c>
      <c r="I178" s="230"/>
      <c r="J178" s="199">
        <v>13.547</v>
      </c>
      <c r="K178" s="81">
        <v>14.3</v>
      </c>
      <c r="L178" s="81">
        <v>15</v>
      </c>
      <c r="M178" s="5"/>
      <c r="N178" s="5"/>
      <c r="O178" s="5"/>
    </row>
    <row r="179" spans="1:15" ht="21.75" customHeight="1">
      <c r="A179" s="47">
        <v>5</v>
      </c>
      <c r="B179" s="48">
        <v>2</v>
      </c>
      <c r="C179" s="49">
        <v>2</v>
      </c>
      <c r="D179" s="49">
        <v>3</v>
      </c>
      <c r="E179" s="50">
        <v>24</v>
      </c>
      <c r="F179" s="49">
        <v>4</v>
      </c>
      <c r="G179" s="51">
        <v>905</v>
      </c>
      <c r="H179" s="52">
        <v>151</v>
      </c>
      <c r="I179" s="230"/>
      <c r="J179" s="199">
        <v>270.795</v>
      </c>
      <c r="K179" s="81">
        <v>141.2</v>
      </c>
      <c r="L179" s="81">
        <v>148.3</v>
      </c>
      <c r="M179" s="5"/>
      <c r="N179" s="5"/>
      <c r="O179" s="5"/>
    </row>
    <row r="180" spans="1:15" ht="22.5" customHeight="1">
      <c r="A180" s="47">
        <v>5</v>
      </c>
      <c r="B180" s="48">
        <v>2</v>
      </c>
      <c r="C180" s="49">
        <v>2</v>
      </c>
      <c r="D180" s="49">
        <v>3</v>
      </c>
      <c r="E180" s="50">
        <v>24</v>
      </c>
      <c r="F180" s="49">
        <v>4</v>
      </c>
      <c r="G180" s="51">
        <v>907</v>
      </c>
      <c r="H180" s="52">
        <v>151</v>
      </c>
      <c r="I180" s="229"/>
      <c r="J180" s="201">
        <v>263.0671</v>
      </c>
      <c r="K180" s="81">
        <v>429.9</v>
      </c>
      <c r="L180" s="81">
        <v>451.3</v>
      </c>
      <c r="M180" s="5"/>
      <c r="N180" s="5"/>
      <c r="O180" s="5"/>
    </row>
    <row r="181" spans="1:15" ht="40.5" customHeight="1">
      <c r="A181" s="47">
        <v>5</v>
      </c>
      <c r="B181" s="48">
        <v>2</v>
      </c>
      <c r="C181" s="49">
        <v>2</v>
      </c>
      <c r="D181" s="49">
        <v>3</v>
      </c>
      <c r="E181" s="50">
        <v>24</v>
      </c>
      <c r="F181" s="49">
        <v>4</v>
      </c>
      <c r="G181" s="51">
        <v>1101</v>
      </c>
      <c r="H181" s="52">
        <v>151</v>
      </c>
      <c r="I181" s="228" t="s">
        <v>80</v>
      </c>
      <c r="J181" s="200">
        <v>282.20694</v>
      </c>
      <c r="K181" s="81">
        <v>177.1</v>
      </c>
      <c r="L181" s="81">
        <v>186</v>
      </c>
      <c r="M181" s="5"/>
      <c r="N181" s="5"/>
      <c r="O181" s="5"/>
    </row>
    <row r="182" spans="1:15" ht="39.75" customHeight="1">
      <c r="A182" s="47">
        <v>5</v>
      </c>
      <c r="B182" s="48">
        <v>2</v>
      </c>
      <c r="C182" s="49">
        <v>2</v>
      </c>
      <c r="D182" s="49">
        <v>3</v>
      </c>
      <c r="E182" s="50">
        <v>24</v>
      </c>
      <c r="F182" s="49">
        <v>4</v>
      </c>
      <c r="G182" s="51">
        <v>1102</v>
      </c>
      <c r="H182" s="52">
        <v>151</v>
      </c>
      <c r="I182" s="230"/>
      <c r="J182" s="200">
        <v>111.63724</v>
      </c>
      <c r="K182" s="81">
        <v>81.6</v>
      </c>
      <c r="L182" s="81">
        <v>81.6</v>
      </c>
      <c r="M182" s="5"/>
      <c r="N182" s="5"/>
      <c r="O182" s="5"/>
    </row>
    <row r="183" spans="1:15" ht="33.75" customHeight="1">
      <c r="A183" s="47">
        <v>5</v>
      </c>
      <c r="B183" s="48">
        <v>2</v>
      </c>
      <c r="C183" s="49">
        <v>2</v>
      </c>
      <c r="D183" s="49">
        <v>3</v>
      </c>
      <c r="E183" s="50">
        <v>24</v>
      </c>
      <c r="F183" s="49">
        <v>4</v>
      </c>
      <c r="G183" s="51">
        <v>1103</v>
      </c>
      <c r="H183" s="52">
        <v>151</v>
      </c>
      <c r="I183" s="229"/>
      <c r="J183" s="199">
        <v>4.659</v>
      </c>
      <c r="K183" s="81">
        <v>3.1</v>
      </c>
      <c r="L183" s="81">
        <v>3.3</v>
      </c>
      <c r="M183" s="5"/>
      <c r="N183" s="5"/>
      <c r="O183" s="5"/>
    </row>
    <row r="184" spans="1:15" ht="92.25" customHeight="1">
      <c r="A184" s="47">
        <v>5</v>
      </c>
      <c r="B184" s="48">
        <v>2</v>
      </c>
      <c r="C184" s="49">
        <v>2</v>
      </c>
      <c r="D184" s="49">
        <v>3</v>
      </c>
      <c r="E184" s="50">
        <v>24</v>
      </c>
      <c r="F184" s="49">
        <v>4</v>
      </c>
      <c r="G184" s="51">
        <v>1201</v>
      </c>
      <c r="H184" s="52">
        <v>151</v>
      </c>
      <c r="I184" s="139" t="s">
        <v>79</v>
      </c>
      <c r="J184" s="81">
        <v>30145.9</v>
      </c>
      <c r="K184" s="81">
        <v>31264.4</v>
      </c>
      <c r="L184" s="81">
        <v>31384</v>
      </c>
      <c r="M184" s="5"/>
      <c r="N184" s="5"/>
      <c r="O184" s="5"/>
    </row>
    <row r="185" spans="1:15" ht="33" customHeight="1">
      <c r="A185" s="47">
        <v>5</v>
      </c>
      <c r="B185" s="48">
        <v>2</v>
      </c>
      <c r="C185" s="49">
        <v>2</v>
      </c>
      <c r="D185" s="49">
        <v>3</v>
      </c>
      <c r="E185" s="50">
        <v>24</v>
      </c>
      <c r="F185" s="49">
        <v>4</v>
      </c>
      <c r="G185" s="51">
        <v>1301</v>
      </c>
      <c r="H185" s="52">
        <v>151</v>
      </c>
      <c r="I185" s="228" t="s">
        <v>135</v>
      </c>
      <c r="J185" s="81">
        <f>912.6+5</f>
        <v>917.6</v>
      </c>
      <c r="K185" s="81">
        <v>912.6</v>
      </c>
      <c r="L185" s="81">
        <v>0</v>
      </c>
      <c r="M185" s="5"/>
      <c r="N185" s="5"/>
      <c r="O185" s="5"/>
    </row>
    <row r="186" spans="1:15" ht="30.75" customHeight="1">
      <c r="A186" s="47">
        <v>5</v>
      </c>
      <c r="B186" s="48">
        <v>2</v>
      </c>
      <c r="C186" s="49">
        <v>2</v>
      </c>
      <c r="D186" s="49">
        <v>3</v>
      </c>
      <c r="E186" s="50">
        <v>24</v>
      </c>
      <c r="F186" s="49">
        <v>4</v>
      </c>
      <c r="G186" s="51">
        <v>1302</v>
      </c>
      <c r="H186" s="52">
        <v>151</v>
      </c>
      <c r="I186" s="230"/>
      <c r="J186" s="81">
        <v>448.2</v>
      </c>
      <c r="K186" s="81">
        <v>448.2</v>
      </c>
      <c r="L186" s="81">
        <v>0</v>
      </c>
      <c r="M186" s="5"/>
      <c r="N186" s="5"/>
      <c r="O186" s="5"/>
    </row>
    <row r="187" spans="1:15" ht="30" customHeight="1">
      <c r="A187" s="47">
        <v>5</v>
      </c>
      <c r="B187" s="48">
        <v>2</v>
      </c>
      <c r="C187" s="49">
        <v>2</v>
      </c>
      <c r="D187" s="49">
        <v>3</v>
      </c>
      <c r="E187" s="50">
        <v>24</v>
      </c>
      <c r="F187" s="49">
        <v>4</v>
      </c>
      <c r="G187" s="51">
        <v>1303</v>
      </c>
      <c r="H187" s="52">
        <v>151</v>
      </c>
      <c r="I187" s="230"/>
      <c r="J187" s="81">
        <v>59.1</v>
      </c>
      <c r="K187" s="81">
        <v>59.1</v>
      </c>
      <c r="L187" s="81">
        <v>0</v>
      </c>
      <c r="M187" s="5"/>
      <c r="N187" s="5"/>
      <c r="O187" s="5"/>
    </row>
    <row r="188" spans="1:15" ht="29.25" customHeight="1">
      <c r="A188" s="47">
        <v>5</v>
      </c>
      <c r="B188" s="48">
        <v>2</v>
      </c>
      <c r="C188" s="49">
        <v>2</v>
      </c>
      <c r="D188" s="49">
        <v>3</v>
      </c>
      <c r="E188" s="50">
        <v>24</v>
      </c>
      <c r="F188" s="49">
        <v>4</v>
      </c>
      <c r="G188" s="51">
        <v>1304</v>
      </c>
      <c r="H188" s="52">
        <v>151</v>
      </c>
      <c r="I188" s="229"/>
      <c r="J188" s="81">
        <f>25.1-8</f>
        <v>17.1</v>
      </c>
      <c r="K188" s="81">
        <v>25.1</v>
      </c>
      <c r="L188" s="81">
        <v>0</v>
      </c>
      <c r="M188" s="5"/>
      <c r="N188" s="5"/>
      <c r="O188" s="5"/>
    </row>
    <row r="189" spans="1:15" ht="104.25" customHeight="1">
      <c r="A189" s="47">
        <v>5</v>
      </c>
      <c r="B189" s="48">
        <v>2</v>
      </c>
      <c r="C189" s="49">
        <v>2</v>
      </c>
      <c r="D189" s="49">
        <v>3</v>
      </c>
      <c r="E189" s="50">
        <v>24</v>
      </c>
      <c r="F189" s="49">
        <v>4</v>
      </c>
      <c r="G189" s="51">
        <v>1401</v>
      </c>
      <c r="H189" s="52">
        <v>151</v>
      </c>
      <c r="I189" s="228" t="s">
        <v>111</v>
      </c>
      <c r="J189" s="200">
        <v>10069.85131</v>
      </c>
      <c r="K189" s="81">
        <v>0</v>
      </c>
      <c r="L189" s="81">
        <v>0</v>
      </c>
      <c r="M189" s="5"/>
      <c r="N189" s="5"/>
      <c r="O189" s="5"/>
    </row>
    <row r="190" spans="1:15" ht="120.75" customHeight="1">
      <c r="A190" s="47">
        <v>5</v>
      </c>
      <c r="B190" s="48">
        <v>2</v>
      </c>
      <c r="C190" s="49">
        <v>2</v>
      </c>
      <c r="D190" s="49">
        <v>3</v>
      </c>
      <c r="E190" s="50">
        <v>24</v>
      </c>
      <c r="F190" s="49">
        <v>4</v>
      </c>
      <c r="G190" s="51">
        <v>1402</v>
      </c>
      <c r="H190" s="52">
        <v>151</v>
      </c>
      <c r="I190" s="229"/>
      <c r="J190" s="97">
        <v>272.6</v>
      </c>
      <c r="K190" s="97">
        <v>0</v>
      </c>
      <c r="L190" s="97">
        <v>0</v>
      </c>
      <c r="M190" s="5"/>
      <c r="N190" s="5"/>
      <c r="O190" s="5"/>
    </row>
    <row r="191" spans="1:15" ht="74.25" customHeight="1">
      <c r="A191" s="47">
        <v>5</v>
      </c>
      <c r="B191" s="48">
        <v>2</v>
      </c>
      <c r="C191" s="49">
        <v>2</v>
      </c>
      <c r="D191" s="49">
        <v>3</v>
      </c>
      <c r="E191" s="50">
        <v>24</v>
      </c>
      <c r="F191" s="49">
        <v>4</v>
      </c>
      <c r="G191" s="51">
        <v>1601</v>
      </c>
      <c r="H191" s="52">
        <v>151</v>
      </c>
      <c r="I191" s="228" t="s">
        <v>136</v>
      </c>
      <c r="J191" s="97">
        <v>900</v>
      </c>
      <c r="K191" s="97">
        <v>900</v>
      </c>
      <c r="L191" s="97">
        <v>0</v>
      </c>
      <c r="M191" s="5"/>
      <c r="N191" s="5"/>
      <c r="O191" s="5"/>
    </row>
    <row r="192" spans="1:15" ht="78" customHeight="1">
      <c r="A192" s="47">
        <v>5</v>
      </c>
      <c r="B192" s="48">
        <v>2</v>
      </c>
      <c r="C192" s="49">
        <v>2</v>
      </c>
      <c r="D192" s="49">
        <v>3</v>
      </c>
      <c r="E192" s="50">
        <v>24</v>
      </c>
      <c r="F192" s="49">
        <v>4</v>
      </c>
      <c r="G192" s="51">
        <v>1602</v>
      </c>
      <c r="H192" s="52">
        <v>151</v>
      </c>
      <c r="I192" s="229"/>
      <c r="J192" s="97">
        <v>9.8</v>
      </c>
      <c r="K192" s="97">
        <v>15.9</v>
      </c>
      <c r="L192" s="97">
        <v>0</v>
      </c>
      <c r="M192" s="5"/>
      <c r="N192" s="5"/>
      <c r="O192" s="5"/>
    </row>
    <row r="193" spans="1:15" ht="112.5" customHeight="1">
      <c r="A193" s="47">
        <v>5</v>
      </c>
      <c r="B193" s="48">
        <v>2</v>
      </c>
      <c r="C193" s="49">
        <v>2</v>
      </c>
      <c r="D193" s="49">
        <v>3</v>
      </c>
      <c r="E193" s="50">
        <v>24</v>
      </c>
      <c r="F193" s="49">
        <v>4</v>
      </c>
      <c r="G193" s="51">
        <v>2601</v>
      </c>
      <c r="H193" s="52">
        <v>151</v>
      </c>
      <c r="I193" s="66" t="s">
        <v>81</v>
      </c>
      <c r="J193" s="97">
        <v>183.6</v>
      </c>
      <c r="K193" s="97">
        <v>111.6</v>
      </c>
      <c r="L193" s="97">
        <v>111.6</v>
      </c>
      <c r="M193" s="5"/>
      <c r="N193" s="5"/>
      <c r="O193" s="5"/>
    </row>
    <row r="194" spans="1:16" s="4" customFormat="1" ht="131.25">
      <c r="A194" s="47">
        <v>5</v>
      </c>
      <c r="B194" s="48">
        <v>2</v>
      </c>
      <c r="C194" s="49">
        <v>2</v>
      </c>
      <c r="D194" s="49">
        <v>3</v>
      </c>
      <c r="E194" s="50">
        <v>24</v>
      </c>
      <c r="F194" s="49">
        <v>4</v>
      </c>
      <c r="G194" s="51">
        <v>3101</v>
      </c>
      <c r="H194" s="52">
        <v>151</v>
      </c>
      <c r="I194" s="66" t="s">
        <v>137</v>
      </c>
      <c r="J194" s="81">
        <v>227887.05</v>
      </c>
      <c r="K194" s="81">
        <v>228764.2</v>
      </c>
      <c r="L194" s="81">
        <v>229448.4</v>
      </c>
      <c r="M194" s="21"/>
      <c r="N194" s="21"/>
      <c r="O194" s="21"/>
      <c r="P194" s="21"/>
    </row>
    <row r="195" spans="1:16" ht="150">
      <c r="A195" s="47">
        <v>5</v>
      </c>
      <c r="B195" s="48">
        <v>2</v>
      </c>
      <c r="C195" s="49">
        <v>2</v>
      </c>
      <c r="D195" s="49">
        <v>3</v>
      </c>
      <c r="E195" s="50">
        <v>24</v>
      </c>
      <c r="F195" s="49">
        <v>4</v>
      </c>
      <c r="G195" s="51">
        <v>3201</v>
      </c>
      <c r="H195" s="52">
        <v>151</v>
      </c>
      <c r="I195" s="66" t="s">
        <v>82</v>
      </c>
      <c r="J195" s="81">
        <v>1744.1</v>
      </c>
      <c r="K195" s="81">
        <v>2029.5</v>
      </c>
      <c r="L195" s="81">
        <v>2029.5</v>
      </c>
      <c r="M195" s="22"/>
      <c r="N195" s="22"/>
      <c r="O195" s="22"/>
      <c r="P195" s="22"/>
    </row>
    <row r="196" spans="1:16" ht="154.5" customHeight="1">
      <c r="A196" s="47">
        <v>5</v>
      </c>
      <c r="B196" s="48">
        <v>2</v>
      </c>
      <c r="C196" s="49">
        <v>2</v>
      </c>
      <c r="D196" s="49">
        <v>3</v>
      </c>
      <c r="E196" s="50">
        <v>24</v>
      </c>
      <c r="F196" s="49">
        <v>4</v>
      </c>
      <c r="G196" s="51">
        <v>3301</v>
      </c>
      <c r="H196" s="52">
        <v>151</v>
      </c>
      <c r="I196" s="66" t="s">
        <v>138</v>
      </c>
      <c r="J196" s="81">
        <v>2155.5</v>
      </c>
      <c r="K196" s="81">
        <v>2170.5</v>
      </c>
      <c r="L196" s="81">
        <v>2224.8</v>
      </c>
      <c r="M196" s="22"/>
      <c r="N196" s="22"/>
      <c r="O196" s="22"/>
      <c r="P196" s="22"/>
    </row>
    <row r="197" spans="1:16" s="4" customFormat="1" ht="131.25">
      <c r="A197" s="47">
        <v>5</v>
      </c>
      <c r="B197" s="48">
        <v>2</v>
      </c>
      <c r="C197" s="49">
        <v>2</v>
      </c>
      <c r="D197" s="49">
        <v>3</v>
      </c>
      <c r="E197" s="50">
        <v>24</v>
      </c>
      <c r="F197" s="49">
        <v>4</v>
      </c>
      <c r="G197" s="51">
        <v>3401</v>
      </c>
      <c r="H197" s="52">
        <v>151</v>
      </c>
      <c r="I197" s="66" t="s">
        <v>83</v>
      </c>
      <c r="J197" s="81">
        <v>1793.8</v>
      </c>
      <c r="K197" s="81">
        <v>1868.6</v>
      </c>
      <c r="L197" s="81">
        <v>1875.5</v>
      </c>
      <c r="M197" s="21"/>
      <c r="N197" s="21"/>
      <c r="O197" s="21"/>
      <c r="P197" s="21"/>
    </row>
    <row r="198" spans="1:16" s="4" customFormat="1" ht="168.75">
      <c r="A198" s="47">
        <v>5</v>
      </c>
      <c r="B198" s="48">
        <v>2</v>
      </c>
      <c r="C198" s="49">
        <v>2</v>
      </c>
      <c r="D198" s="49">
        <v>3</v>
      </c>
      <c r="E198" s="50">
        <v>24</v>
      </c>
      <c r="F198" s="49">
        <v>4</v>
      </c>
      <c r="G198" s="51">
        <v>4401</v>
      </c>
      <c r="H198" s="52">
        <v>151</v>
      </c>
      <c r="I198" s="66" t="s">
        <v>84</v>
      </c>
      <c r="J198" s="81">
        <v>26107.4</v>
      </c>
      <c r="K198" s="81">
        <v>27436.8</v>
      </c>
      <c r="L198" s="81">
        <v>27523.6</v>
      </c>
      <c r="M198" s="21"/>
      <c r="N198" s="21"/>
      <c r="O198" s="21"/>
      <c r="P198" s="21"/>
    </row>
    <row r="199" spans="1:16" s="4" customFormat="1" ht="99" customHeight="1">
      <c r="A199" s="47">
        <v>5</v>
      </c>
      <c r="B199" s="48">
        <v>2</v>
      </c>
      <c r="C199" s="49">
        <v>2</v>
      </c>
      <c r="D199" s="49">
        <v>3</v>
      </c>
      <c r="E199" s="50">
        <v>24</v>
      </c>
      <c r="F199" s="49">
        <v>4</v>
      </c>
      <c r="G199" s="51">
        <v>4701</v>
      </c>
      <c r="H199" s="52">
        <v>151</v>
      </c>
      <c r="I199" s="156" t="s">
        <v>121</v>
      </c>
      <c r="J199" s="81">
        <v>5.8</v>
      </c>
      <c r="K199" s="81">
        <v>6.1</v>
      </c>
      <c r="L199" s="81">
        <v>6.1</v>
      </c>
      <c r="M199" s="21"/>
      <c r="N199" s="21"/>
      <c r="O199" s="21"/>
      <c r="P199" s="21"/>
    </row>
    <row r="200" spans="1:16" s="4" customFormat="1" ht="131.25">
      <c r="A200" s="47">
        <v>5</v>
      </c>
      <c r="B200" s="48">
        <v>2</v>
      </c>
      <c r="C200" s="49">
        <v>2</v>
      </c>
      <c r="D200" s="49">
        <v>3</v>
      </c>
      <c r="E200" s="50">
        <v>24</v>
      </c>
      <c r="F200" s="49">
        <v>4</v>
      </c>
      <c r="G200" s="51">
        <v>4801</v>
      </c>
      <c r="H200" s="52">
        <v>151</v>
      </c>
      <c r="I200" s="66" t="s">
        <v>85</v>
      </c>
      <c r="J200" s="81">
        <v>714.8</v>
      </c>
      <c r="K200" s="81">
        <v>578</v>
      </c>
      <c r="L200" s="81">
        <v>579.2</v>
      </c>
      <c r="M200" s="21"/>
      <c r="N200" s="21"/>
      <c r="O200" s="21"/>
      <c r="P200" s="21"/>
    </row>
    <row r="201" spans="1:16" s="4" customFormat="1" ht="112.5">
      <c r="A201" s="47">
        <v>5</v>
      </c>
      <c r="B201" s="48">
        <v>2</v>
      </c>
      <c r="C201" s="49">
        <v>2</v>
      </c>
      <c r="D201" s="49">
        <v>3</v>
      </c>
      <c r="E201" s="50">
        <v>24</v>
      </c>
      <c r="F201" s="49">
        <v>4</v>
      </c>
      <c r="G201" s="51">
        <v>4901</v>
      </c>
      <c r="H201" s="52">
        <v>151</v>
      </c>
      <c r="I201" s="66" t="s">
        <v>86</v>
      </c>
      <c r="J201" s="81">
        <v>548.8</v>
      </c>
      <c r="K201" s="81">
        <v>242.7</v>
      </c>
      <c r="L201" s="81">
        <v>243.2</v>
      </c>
      <c r="M201" s="21"/>
      <c r="N201" s="21"/>
      <c r="O201" s="21"/>
      <c r="P201" s="21"/>
    </row>
    <row r="202" spans="1:16" s="4" customFormat="1" ht="57.75" customHeight="1">
      <c r="A202" s="47">
        <v>5</v>
      </c>
      <c r="B202" s="48">
        <v>2</v>
      </c>
      <c r="C202" s="49">
        <v>2</v>
      </c>
      <c r="D202" s="49">
        <v>3</v>
      </c>
      <c r="E202" s="50">
        <v>24</v>
      </c>
      <c r="F202" s="49">
        <v>4</v>
      </c>
      <c r="G202" s="51">
        <v>6501</v>
      </c>
      <c r="H202" s="52">
        <v>151</v>
      </c>
      <c r="I202" s="214" t="s">
        <v>64</v>
      </c>
      <c r="J202" s="54">
        <v>4166.2</v>
      </c>
      <c r="K202" s="54">
        <v>4676</v>
      </c>
      <c r="L202" s="54">
        <v>4910.1</v>
      </c>
      <c r="M202" s="21"/>
      <c r="N202" s="21"/>
      <c r="O202" s="21"/>
      <c r="P202" s="21"/>
    </row>
    <row r="203" spans="1:16" s="4" customFormat="1" ht="58.5" customHeight="1">
      <c r="A203" s="47">
        <v>5</v>
      </c>
      <c r="B203" s="48">
        <v>2</v>
      </c>
      <c r="C203" s="49">
        <v>2</v>
      </c>
      <c r="D203" s="49">
        <v>3</v>
      </c>
      <c r="E203" s="50">
        <v>24</v>
      </c>
      <c r="F203" s="49">
        <v>4</v>
      </c>
      <c r="G203" s="51">
        <v>6502</v>
      </c>
      <c r="H203" s="52">
        <v>151</v>
      </c>
      <c r="I203" s="215"/>
      <c r="J203" s="54">
        <v>0</v>
      </c>
      <c r="K203" s="54">
        <v>64.5</v>
      </c>
      <c r="L203" s="54">
        <v>67.8</v>
      </c>
      <c r="M203" s="21"/>
      <c r="N203" s="21"/>
      <c r="O203" s="21"/>
      <c r="P203" s="21"/>
    </row>
    <row r="204" spans="1:16" s="4" customFormat="1" ht="36" customHeight="1">
      <c r="A204" s="47">
        <v>5</v>
      </c>
      <c r="B204" s="48">
        <v>2</v>
      </c>
      <c r="C204" s="49">
        <v>2</v>
      </c>
      <c r="D204" s="49">
        <v>3</v>
      </c>
      <c r="E204" s="50">
        <v>24</v>
      </c>
      <c r="F204" s="49">
        <v>4</v>
      </c>
      <c r="G204" s="51">
        <v>7301</v>
      </c>
      <c r="H204" s="52">
        <v>151</v>
      </c>
      <c r="I204" s="228" t="s">
        <v>125</v>
      </c>
      <c r="J204" s="81">
        <v>78</v>
      </c>
      <c r="K204" s="81">
        <v>82.4</v>
      </c>
      <c r="L204" s="81">
        <v>86.4</v>
      </c>
      <c r="M204" s="21"/>
      <c r="N204" s="21"/>
      <c r="O204" s="21"/>
      <c r="P204" s="21"/>
    </row>
    <row r="205" spans="1:16" s="4" customFormat="1" ht="31.5" customHeight="1">
      <c r="A205" s="47">
        <v>5</v>
      </c>
      <c r="B205" s="48">
        <v>2</v>
      </c>
      <c r="C205" s="49">
        <v>2</v>
      </c>
      <c r="D205" s="49">
        <v>3</v>
      </c>
      <c r="E205" s="50">
        <v>24</v>
      </c>
      <c r="F205" s="49">
        <v>4</v>
      </c>
      <c r="G205" s="51">
        <v>7302</v>
      </c>
      <c r="H205" s="52">
        <v>151</v>
      </c>
      <c r="I205" s="230"/>
      <c r="J205" s="81">
        <v>514.5</v>
      </c>
      <c r="K205" s="81">
        <v>455.8</v>
      </c>
      <c r="L205" s="81">
        <v>478.6</v>
      </c>
      <c r="M205" s="21"/>
      <c r="N205" s="21"/>
      <c r="O205" s="21"/>
      <c r="P205" s="21"/>
    </row>
    <row r="206" spans="1:16" s="4" customFormat="1" ht="39.75" customHeight="1">
      <c r="A206" s="47">
        <v>5</v>
      </c>
      <c r="B206" s="48">
        <v>2</v>
      </c>
      <c r="C206" s="49">
        <v>2</v>
      </c>
      <c r="D206" s="49">
        <v>3</v>
      </c>
      <c r="E206" s="50">
        <v>24</v>
      </c>
      <c r="F206" s="49">
        <v>4</v>
      </c>
      <c r="G206" s="51">
        <v>7303</v>
      </c>
      <c r="H206" s="52">
        <v>151</v>
      </c>
      <c r="I206" s="229"/>
      <c r="J206" s="81">
        <v>6</v>
      </c>
      <c r="K206" s="81">
        <v>9.5</v>
      </c>
      <c r="L206" s="81">
        <v>10</v>
      </c>
      <c r="M206" s="21"/>
      <c r="N206" s="21"/>
      <c r="O206" s="21"/>
      <c r="P206" s="21"/>
    </row>
    <row r="207" spans="1:16" s="4" customFormat="1" ht="36.75" customHeight="1">
      <c r="A207" s="47">
        <v>5</v>
      </c>
      <c r="B207" s="48">
        <v>2</v>
      </c>
      <c r="C207" s="49">
        <v>2</v>
      </c>
      <c r="D207" s="49">
        <v>3</v>
      </c>
      <c r="E207" s="50">
        <v>24</v>
      </c>
      <c r="F207" s="49">
        <v>4</v>
      </c>
      <c r="G207" s="51">
        <v>8901</v>
      </c>
      <c r="H207" s="52">
        <v>151</v>
      </c>
      <c r="I207" s="228" t="s">
        <v>120</v>
      </c>
      <c r="J207" s="81">
        <v>97.8</v>
      </c>
      <c r="K207" s="81">
        <v>193.2</v>
      </c>
      <c r="L207" s="81">
        <v>193.2</v>
      </c>
      <c r="M207" s="21"/>
      <c r="N207" s="21"/>
      <c r="O207" s="21"/>
      <c r="P207" s="21"/>
    </row>
    <row r="208" spans="1:16" s="4" customFormat="1" ht="39.75" customHeight="1">
      <c r="A208" s="47">
        <v>5</v>
      </c>
      <c r="B208" s="48">
        <v>2</v>
      </c>
      <c r="C208" s="49">
        <v>2</v>
      </c>
      <c r="D208" s="49">
        <v>3</v>
      </c>
      <c r="E208" s="50">
        <v>24</v>
      </c>
      <c r="F208" s="49">
        <v>4</v>
      </c>
      <c r="G208" s="51">
        <v>8902</v>
      </c>
      <c r="H208" s="52">
        <v>151</v>
      </c>
      <c r="I208" s="229"/>
      <c r="J208" s="81">
        <v>3.4</v>
      </c>
      <c r="K208" s="81">
        <v>3.4</v>
      </c>
      <c r="L208" s="81">
        <v>3.4</v>
      </c>
      <c r="M208" s="21"/>
      <c r="N208" s="21"/>
      <c r="O208" s="21"/>
      <c r="P208" s="21"/>
    </row>
    <row r="209" spans="1:16" s="4" customFormat="1" ht="79.5" customHeight="1">
      <c r="A209" s="47">
        <v>5</v>
      </c>
      <c r="B209" s="48">
        <v>2</v>
      </c>
      <c r="C209" s="49">
        <v>2</v>
      </c>
      <c r="D209" s="49">
        <v>3</v>
      </c>
      <c r="E209" s="50">
        <v>24</v>
      </c>
      <c r="F209" s="49">
        <v>4</v>
      </c>
      <c r="G209" s="51">
        <v>9201</v>
      </c>
      <c r="H209" s="52">
        <v>151</v>
      </c>
      <c r="I209" s="156" t="s">
        <v>148</v>
      </c>
      <c r="J209" s="199">
        <v>147.571</v>
      </c>
      <c r="K209" s="81">
        <v>0</v>
      </c>
      <c r="L209" s="81">
        <v>0</v>
      </c>
      <c r="M209" s="21"/>
      <c r="N209" s="21"/>
      <c r="O209" s="21"/>
      <c r="P209" s="21"/>
    </row>
    <row r="210" spans="1:16" s="4" customFormat="1" ht="112.5">
      <c r="A210" s="47">
        <v>5</v>
      </c>
      <c r="B210" s="48">
        <v>2</v>
      </c>
      <c r="C210" s="49">
        <v>2</v>
      </c>
      <c r="D210" s="49">
        <v>3</v>
      </c>
      <c r="E210" s="50">
        <v>26</v>
      </c>
      <c r="F210" s="49">
        <v>4</v>
      </c>
      <c r="G210" s="51">
        <v>0</v>
      </c>
      <c r="H210" s="52">
        <v>151</v>
      </c>
      <c r="I210" s="55" t="s">
        <v>67</v>
      </c>
      <c r="J210" s="41">
        <f>J211+J212</f>
        <v>9334.2</v>
      </c>
      <c r="K210" s="41">
        <f>K211+K212</f>
        <v>2895.6</v>
      </c>
      <c r="L210" s="41">
        <f>L211+L212</f>
        <v>2968</v>
      </c>
      <c r="M210" s="21"/>
      <c r="N210" s="21"/>
      <c r="O210" s="21"/>
      <c r="P210" s="21"/>
    </row>
    <row r="211" spans="1:16" s="4" customFormat="1" ht="58.5" customHeight="1">
      <c r="A211" s="47">
        <v>5</v>
      </c>
      <c r="B211" s="48">
        <v>2</v>
      </c>
      <c r="C211" s="49">
        <v>2</v>
      </c>
      <c r="D211" s="49">
        <v>3</v>
      </c>
      <c r="E211" s="50">
        <v>26</v>
      </c>
      <c r="F211" s="49">
        <v>4</v>
      </c>
      <c r="G211" s="51">
        <v>8000</v>
      </c>
      <c r="H211" s="52">
        <v>151</v>
      </c>
      <c r="I211" s="224" t="s">
        <v>89</v>
      </c>
      <c r="J211" s="191">
        <v>4637.4</v>
      </c>
      <c r="K211" s="191">
        <v>0</v>
      </c>
      <c r="L211" s="191">
        <v>0</v>
      </c>
      <c r="M211" s="21"/>
      <c r="N211" s="21"/>
      <c r="O211" s="21"/>
      <c r="P211" s="21"/>
    </row>
    <row r="212" spans="1:16" s="4" customFormat="1" ht="73.5" customHeight="1">
      <c r="A212" s="47">
        <v>5</v>
      </c>
      <c r="B212" s="48">
        <v>2</v>
      </c>
      <c r="C212" s="49">
        <v>2</v>
      </c>
      <c r="D212" s="49">
        <v>3</v>
      </c>
      <c r="E212" s="50">
        <v>26</v>
      </c>
      <c r="F212" s="49">
        <v>4</v>
      </c>
      <c r="G212" s="51">
        <v>9000</v>
      </c>
      <c r="H212" s="52">
        <v>151</v>
      </c>
      <c r="I212" s="225"/>
      <c r="J212" s="81">
        <v>4696.8</v>
      </c>
      <c r="K212" s="81">
        <v>2895.6</v>
      </c>
      <c r="L212" s="81">
        <v>2968</v>
      </c>
      <c r="M212" s="21"/>
      <c r="N212" s="21"/>
      <c r="O212" s="21"/>
      <c r="P212" s="21"/>
    </row>
    <row r="213" spans="1:16" s="4" customFormat="1" ht="114.75" customHeight="1">
      <c r="A213" s="47">
        <v>5</v>
      </c>
      <c r="B213" s="48">
        <v>2</v>
      </c>
      <c r="C213" s="49">
        <v>2</v>
      </c>
      <c r="D213" s="49">
        <v>3</v>
      </c>
      <c r="E213" s="50">
        <v>29</v>
      </c>
      <c r="F213" s="49">
        <v>4</v>
      </c>
      <c r="G213" s="51">
        <v>0</v>
      </c>
      <c r="H213" s="52">
        <v>151</v>
      </c>
      <c r="I213" s="138" t="s">
        <v>49</v>
      </c>
      <c r="J213" s="41">
        <f>J214+J215</f>
        <v>9634.599999999999</v>
      </c>
      <c r="K213" s="41">
        <f>K214+K215</f>
        <v>8814.5</v>
      </c>
      <c r="L213" s="41">
        <f>L214+L215</f>
        <v>9255.2</v>
      </c>
      <c r="M213" s="21"/>
      <c r="N213" s="21"/>
      <c r="O213" s="21"/>
      <c r="P213" s="21"/>
    </row>
    <row r="214" spans="1:16" s="4" customFormat="1" ht="75.75" customHeight="1">
      <c r="A214" s="47">
        <v>5</v>
      </c>
      <c r="B214" s="48">
        <v>2</v>
      </c>
      <c r="C214" s="49">
        <v>2</v>
      </c>
      <c r="D214" s="49">
        <v>3</v>
      </c>
      <c r="E214" s="50">
        <v>29</v>
      </c>
      <c r="F214" s="49">
        <v>4</v>
      </c>
      <c r="G214" s="51">
        <v>9001</v>
      </c>
      <c r="H214" s="52">
        <v>151</v>
      </c>
      <c r="I214" s="224" t="s">
        <v>90</v>
      </c>
      <c r="J214" s="54">
        <v>9470.8</v>
      </c>
      <c r="K214" s="54">
        <v>8641.7</v>
      </c>
      <c r="L214" s="54">
        <v>9073.7</v>
      </c>
      <c r="M214" s="21"/>
      <c r="N214" s="21"/>
      <c r="O214" s="21"/>
      <c r="P214" s="21"/>
    </row>
    <row r="215" spans="1:16" ht="55.5" customHeight="1">
      <c r="A215" s="47">
        <v>5</v>
      </c>
      <c r="B215" s="48">
        <v>2</v>
      </c>
      <c r="C215" s="49">
        <v>2</v>
      </c>
      <c r="D215" s="49">
        <v>3</v>
      </c>
      <c r="E215" s="50">
        <v>29</v>
      </c>
      <c r="F215" s="49">
        <v>4</v>
      </c>
      <c r="G215" s="51">
        <v>9002</v>
      </c>
      <c r="H215" s="52">
        <v>151</v>
      </c>
      <c r="I215" s="213"/>
      <c r="J215" s="54">
        <v>163.8</v>
      </c>
      <c r="K215" s="54">
        <v>172.8</v>
      </c>
      <c r="L215" s="54">
        <v>181.5</v>
      </c>
      <c r="M215" s="22"/>
      <c r="N215" s="22"/>
      <c r="O215" s="22"/>
      <c r="P215" s="22"/>
    </row>
    <row r="216" spans="1:16" ht="18.75">
      <c r="A216" s="47">
        <v>5</v>
      </c>
      <c r="B216" s="48">
        <v>2</v>
      </c>
      <c r="C216" s="49">
        <v>2</v>
      </c>
      <c r="D216" s="49">
        <v>4</v>
      </c>
      <c r="E216" s="50">
        <v>0</v>
      </c>
      <c r="F216" s="49">
        <v>0</v>
      </c>
      <c r="G216" s="51">
        <v>0</v>
      </c>
      <c r="H216" s="52">
        <v>151</v>
      </c>
      <c r="I216" s="55" t="s">
        <v>50</v>
      </c>
      <c r="J216" s="41">
        <f>J217+J218+J219+J220</f>
        <v>85531.54999999999</v>
      </c>
      <c r="K216" s="41">
        <f>K217+K218+K219</f>
        <v>84949.4</v>
      </c>
      <c r="L216" s="41">
        <f>L217+L218+L219</f>
        <v>84949.4</v>
      </c>
      <c r="M216" s="22"/>
      <c r="N216" s="22"/>
      <c r="O216" s="22"/>
      <c r="P216" s="22"/>
    </row>
    <row r="217" spans="1:16" ht="75">
      <c r="A217" s="47">
        <v>5</v>
      </c>
      <c r="B217" s="48">
        <v>2</v>
      </c>
      <c r="C217" s="49">
        <v>2</v>
      </c>
      <c r="D217" s="49">
        <v>4</v>
      </c>
      <c r="E217" s="50">
        <v>10</v>
      </c>
      <c r="F217" s="49">
        <v>4</v>
      </c>
      <c r="G217" s="51">
        <v>0</v>
      </c>
      <c r="H217" s="52">
        <v>151</v>
      </c>
      <c r="I217" s="53" t="s">
        <v>87</v>
      </c>
      <c r="J217" s="54">
        <v>1620</v>
      </c>
      <c r="K217" s="54">
        <v>1620</v>
      </c>
      <c r="L217" s="54">
        <v>1620</v>
      </c>
      <c r="M217" s="22"/>
      <c r="N217" s="22"/>
      <c r="O217" s="22"/>
      <c r="P217" s="22"/>
    </row>
    <row r="218" spans="1:16" ht="93.75">
      <c r="A218" s="47">
        <v>5</v>
      </c>
      <c r="B218" s="48">
        <v>2</v>
      </c>
      <c r="C218" s="49">
        <v>2</v>
      </c>
      <c r="D218" s="49">
        <v>4</v>
      </c>
      <c r="E218" s="50">
        <v>18</v>
      </c>
      <c r="F218" s="49">
        <v>4</v>
      </c>
      <c r="G218" s="51">
        <v>0</v>
      </c>
      <c r="H218" s="52">
        <v>151</v>
      </c>
      <c r="I218" s="53" t="s">
        <v>88</v>
      </c>
      <c r="J218" s="54">
        <v>83300</v>
      </c>
      <c r="K218" s="54">
        <v>83300</v>
      </c>
      <c r="L218" s="54">
        <v>83300</v>
      </c>
      <c r="M218" s="22"/>
      <c r="N218" s="22"/>
      <c r="O218" s="22"/>
      <c r="P218" s="22"/>
    </row>
    <row r="219" spans="1:16" ht="75">
      <c r="A219" s="47">
        <v>5</v>
      </c>
      <c r="B219" s="115">
        <v>2</v>
      </c>
      <c r="C219" s="116">
        <v>2</v>
      </c>
      <c r="D219" s="116">
        <v>4</v>
      </c>
      <c r="E219" s="47">
        <v>25</v>
      </c>
      <c r="F219" s="116">
        <v>4</v>
      </c>
      <c r="G219" s="117">
        <v>0</v>
      </c>
      <c r="H219" s="118">
        <v>151</v>
      </c>
      <c r="I219" s="127" t="s">
        <v>124</v>
      </c>
      <c r="J219" s="73">
        <v>29.4</v>
      </c>
      <c r="K219" s="73">
        <v>29.4</v>
      </c>
      <c r="L219" s="73">
        <v>29.4</v>
      </c>
      <c r="M219" s="22"/>
      <c r="N219" s="22"/>
      <c r="O219" s="22"/>
      <c r="P219" s="22"/>
    </row>
    <row r="220" spans="1:16" ht="37.5">
      <c r="A220" s="47">
        <v>5</v>
      </c>
      <c r="B220" s="115">
        <v>2</v>
      </c>
      <c r="C220" s="116">
        <v>2</v>
      </c>
      <c r="D220" s="116">
        <v>4</v>
      </c>
      <c r="E220" s="47">
        <v>999</v>
      </c>
      <c r="F220" s="116">
        <v>4</v>
      </c>
      <c r="G220" s="117">
        <v>9401</v>
      </c>
      <c r="H220" s="118">
        <v>151</v>
      </c>
      <c r="I220" s="53" t="s">
        <v>169</v>
      </c>
      <c r="J220" s="54">
        <v>582.15</v>
      </c>
      <c r="K220" s="54">
        <v>0</v>
      </c>
      <c r="L220" s="54">
        <v>0</v>
      </c>
      <c r="M220" s="22"/>
      <c r="N220" s="22"/>
      <c r="O220" s="22"/>
      <c r="P220" s="22"/>
    </row>
    <row r="221" spans="1:16" ht="18.75">
      <c r="A221" s="47">
        <v>5</v>
      </c>
      <c r="B221" s="48">
        <v>2</v>
      </c>
      <c r="C221" s="49">
        <v>7</v>
      </c>
      <c r="D221" s="49">
        <v>0</v>
      </c>
      <c r="E221" s="50">
        <v>0</v>
      </c>
      <c r="F221" s="49">
        <v>0</v>
      </c>
      <c r="G221" s="51">
        <v>0</v>
      </c>
      <c r="H221" s="52">
        <v>180</v>
      </c>
      <c r="I221" s="154" t="s">
        <v>150</v>
      </c>
      <c r="J221" s="176">
        <f>J222</f>
        <v>1437.23197</v>
      </c>
      <c r="K221" s="155">
        <v>0</v>
      </c>
      <c r="L221" s="155">
        <v>0</v>
      </c>
      <c r="M221" s="22"/>
      <c r="N221" s="22"/>
      <c r="O221" s="22"/>
      <c r="P221" s="22"/>
    </row>
    <row r="222" spans="1:16" ht="37.5">
      <c r="A222" s="47">
        <v>5</v>
      </c>
      <c r="B222" s="48">
        <v>2</v>
      </c>
      <c r="C222" s="49">
        <v>7</v>
      </c>
      <c r="D222" s="49">
        <v>4</v>
      </c>
      <c r="E222" s="50">
        <v>0</v>
      </c>
      <c r="F222" s="49">
        <v>4</v>
      </c>
      <c r="G222" s="51">
        <v>0</v>
      </c>
      <c r="H222" s="52">
        <v>180</v>
      </c>
      <c r="I222" s="53" t="s">
        <v>149</v>
      </c>
      <c r="J222" s="175">
        <v>1437.23197</v>
      </c>
      <c r="K222" s="54">
        <v>0</v>
      </c>
      <c r="L222" s="54">
        <v>0</v>
      </c>
      <c r="M222" s="22"/>
      <c r="N222" s="22"/>
      <c r="O222" s="22"/>
      <c r="P222" s="22"/>
    </row>
    <row r="223" spans="1:16" ht="56.25">
      <c r="A223" s="47">
        <v>0</v>
      </c>
      <c r="B223" s="48">
        <v>2</v>
      </c>
      <c r="C223" s="49">
        <v>19</v>
      </c>
      <c r="D223" s="49">
        <v>0</v>
      </c>
      <c r="E223" s="50">
        <v>0</v>
      </c>
      <c r="F223" s="49">
        <v>0</v>
      </c>
      <c r="G223" s="51">
        <v>0</v>
      </c>
      <c r="H223" s="52">
        <v>151</v>
      </c>
      <c r="I223" s="55" t="s">
        <v>145</v>
      </c>
      <c r="J223" s="179">
        <f>J224</f>
        <v>-4929.10294</v>
      </c>
      <c r="K223" s="41">
        <f>K224</f>
        <v>0</v>
      </c>
      <c r="L223" s="41">
        <f>L224</f>
        <v>0</v>
      </c>
      <c r="M223" s="22"/>
      <c r="N223" s="22"/>
      <c r="O223" s="22"/>
      <c r="P223" s="22"/>
    </row>
    <row r="224" spans="1:16" ht="63.75" customHeight="1" thickBot="1">
      <c r="A224" s="161">
        <v>5</v>
      </c>
      <c r="B224" s="162">
        <v>2</v>
      </c>
      <c r="C224" s="163">
        <v>19</v>
      </c>
      <c r="D224" s="163">
        <v>4</v>
      </c>
      <c r="E224" s="120">
        <v>0</v>
      </c>
      <c r="F224" s="164">
        <v>4</v>
      </c>
      <c r="G224" s="165">
        <v>0</v>
      </c>
      <c r="H224" s="86">
        <v>151</v>
      </c>
      <c r="I224" s="87" t="s">
        <v>146</v>
      </c>
      <c r="J224" s="182">
        <v>-4929.10294</v>
      </c>
      <c r="K224" s="97">
        <v>0</v>
      </c>
      <c r="L224" s="97">
        <v>0</v>
      </c>
      <c r="M224" s="22"/>
      <c r="N224" s="22"/>
      <c r="O224" s="22"/>
      <c r="P224" s="22"/>
    </row>
    <row r="225" spans="1:16" s="1" customFormat="1" ht="24.75" customHeight="1" thickBot="1">
      <c r="A225" s="210" t="s">
        <v>51</v>
      </c>
      <c r="B225" s="211"/>
      <c r="C225" s="211"/>
      <c r="D225" s="211"/>
      <c r="E225" s="211"/>
      <c r="F225" s="211"/>
      <c r="G225" s="211"/>
      <c r="H225" s="211"/>
      <c r="I225" s="212"/>
      <c r="J225" s="177">
        <f>J21+J91</f>
        <v>2193064.82745</v>
      </c>
      <c r="K225" s="160">
        <f>K21+K91</f>
        <v>1914800</v>
      </c>
      <c r="L225" s="160">
        <f>L21+L91</f>
        <v>1992500</v>
      </c>
      <c r="M225" s="8"/>
      <c r="N225" s="8"/>
      <c r="O225" s="8"/>
      <c r="P225" s="8"/>
    </row>
    <row r="226" spans="1:16" ht="18.75">
      <c r="A226" s="128"/>
      <c r="B226" s="128"/>
      <c r="C226" s="128"/>
      <c r="D226" s="128"/>
      <c r="E226" s="128"/>
      <c r="F226" s="128"/>
      <c r="G226" s="128"/>
      <c r="H226" s="128"/>
      <c r="I226" s="128"/>
      <c r="J226" s="129"/>
      <c r="K226" s="129"/>
      <c r="L226" s="129"/>
      <c r="M226" s="22"/>
      <c r="N226" s="22"/>
      <c r="O226" s="22"/>
      <c r="P226" s="22"/>
    </row>
    <row r="227" spans="1:16" ht="18.75">
      <c r="A227" s="245" t="s">
        <v>152</v>
      </c>
      <c r="B227" s="246"/>
      <c r="C227" s="246"/>
      <c r="D227" s="246"/>
      <c r="E227" s="246"/>
      <c r="F227" s="246"/>
      <c r="G227" s="246"/>
      <c r="H227" s="246"/>
      <c r="I227" s="247"/>
      <c r="J227" s="134">
        <f>J21</f>
        <v>504245.88644999993</v>
      </c>
      <c r="K227" s="130">
        <f>K21</f>
        <v>550658.7</v>
      </c>
      <c r="L227" s="130">
        <f>L21</f>
        <v>580466.08</v>
      </c>
      <c r="M227" s="23"/>
      <c r="N227" s="23"/>
      <c r="O227" s="23"/>
      <c r="P227" s="23"/>
    </row>
    <row r="228" spans="1:16" ht="18.75">
      <c r="A228" s="245" t="s">
        <v>69</v>
      </c>
      <c r="B228" s="246"/>
      <c r="C228" s="246"/>
      <c r="D228" s="246"/>
      <c r="E228" s="246"/>
      <c r="F228" s="246"/>
      <c r="G228" s="246"/>
      <c r="H228" s="246"/>
      <c r="I228" s="247"/>
      <c r="J228" s="130">
        <f>J101</f>
        <v>304410.5812799999</v>
      </c>
      <c r="K228" s="130">
        <f>K101</f>
        <v>305872.39999999997</v>
      </c>
      <c r="L228" s="130">
        <f>L101</f>
        <v>306096.39999999997</v>
      </c>
      <c r="M228" s="23"/>
      <c r="N228" s="23"/>
      <c r="O228" s="23"/>
      <c r="P228" s="23"/>
    </row>
    <row r="229" spans="1:16" ht="18.75">
      <c r="A229" s="248" t="s">
        <v>56</v>
      </c>
      <c r="B229" s="249"/>
      <c r="C229" s="249"/>
      <c r="D229" s="249"/>
      <c r="E229" s="249"/>
      <c r="F229" s="249"/>
      <c r="G229" s="249"/>
      <c r="H229" s="249"/>
      <c r="I229" s="209"/>
      <c r="J229" s="131">
        <f>J145</f>
        <v>561475.58069</v>
      </c>
      <c r="K229" s="132">
        <f>K145</f>
        <v>557032.8000000002</v>
      </c>
      <c r="L229" s="132">
        <f>L145</f>
        <v>582788</v>
      </c>
      <c r="M229" s="23"/>
      <c r="N229" s="23"/>
      <c r="O229" s="23"/>
      <c r="P229" s="23"/>
    </row>
    <row r="230" spans="1:16" ht="18.75">
      <c r="A230" s="245" t="s">
        <v>57</v>
      </c>
      <c r="B230" s="246"/>
      <c r="C230" s="246"/>
      <c r="D230" s="246"/>
      <c r="E230" s="246"/>
      <c r="F230" s="246"/>
      <c r="G230" s="246"/>
      <c r="H230" s="246"/>
      <c r="I230" s="247"/>
      <c r="J230" s="133">
        <f>J95</f>
        <v>5313.3</v>
      </c>
      <c r="K230" s="133">
        <f>K95</f>
        <v>5313.3</v>
      </c>
      <c r="L230" s="133">
        <f>L95</f>
        <v>5313.3</v>
      </c>
      <c r="M230" s="23"/>
      <c r="N230" s="23"/>
      <c r="O230" s="23"/>
      <c r="P230" s="23"/>
    </row>
    <row r="231" spans="1:16" ht="18.75">
      <c r="A231" s="245" t="s">
        <v>58</v>
      </c>
      <c r="B231" s="246"/>
      <c r="C231" s="246"/>
      <c r="D231" s="246"/>
      <c r="E231" s="246"/>
      <c r="F231" s="246"/>
      <c r="G231" s="246"/>
      <c r="H231" s="246"/>
      <c r="I231" s="247"/>
      <c r="J231" s="130">
        <f>J94-J95+J216</f>
        <v>821111.3499999999</v>
      </c>
      <c r="K231" s="130">
        <f>K94-K95+K216</f>
        <v>495922.80000000005</v>
      </c>
      <c r="L231" s="130">
        <f>L94-L95+L216</f>
        <v>517836.22</v>
      </c>
      <c r="M231" s="23"/>
      <c r="N231" s="23"/>
      <c r="O231" s="23"/>
      <c r="P231" s="23"/>
    </row>
    <row r="232" spans="1:16" ht="18.75">
      <c r="A232" s="167" t="s">
        <v>151</v>
      </c>
      <c r="B232" s="168"/>
      <c r="C232" s="168"/>
      <c r="D232" s="168"/>
      <c r="E232" s="168"/>
      <c r="F232" s="168"/>
      <c r="G232" s="168"/>
      <c r="H232" s="168"/>
      <c r="I232" s="169"/>
      <c r="J232" s="134">
        <f>J221</f>
        <v>1437.23197</v>
      </c>
      <c r="K232" s="130"/>
      <c r="L232" s="130"/>
      <c r="M232" s="23"/>
      <c r="N232" s="23"/>
      <c r="O232" s="23"/>
      <c r="P232" s="23"/>
    </row>
    <row r="233" spans="1:16" ht="18.75">
      <c r="A233" s="245" t="s">
        <v>113</v>
      </c>
      <c r="B233" s="246"/>
      <c r="C233" s="246"/>
      <c r="D233" s="246"/>
      <c r="E233" s="246"/>
      <c r="F233" s="246"/>
      <c r="G233" s="246"/>
      <c r="H233" s="246"/>
      <c r="I233" s="247"/>
      <c r="J233" s="134">
        <f>J223</f>
        <v>-4929.10294</v>
      </c>
      <c r="K233" s="130">
        <v>0</v>
      </c>
      <c r="L233" s="130">
        <v>0</v>
      </c>
      <c r="M233" s="22"/>
      <c r="N233" s="22"/>
      <c r="O233" s="22"/>
      <c r="P233" s="22"/>
    </row>
    <row r="234" spans="1:16" ht="18.75">
      <c r="A234" s="135"/>
      <c r="B234" s="135"/>
      <c r="C234" s="135"/>
      <c r="D234" s="135"/>
      <c r="E234" s="135"/>
      <c r="F234" s="135"/>
      <c r="G234" s="135"/>
      <c r="H234" s="135"/>
      <c r="I234" s="135"/>
      <c r="J234" s="178">
        <f>J227+J228+J229+J230+J231+J232+J233</f>
        <v>2193064.8274499997</v>
      </c>
      <c r="K234" s="136">
        <f>K227+K228+K229+K230+K231+K233</f>
        <v>1914800</v>
      </c>
      <c r="L234" s="136">
        <f>L227+L228+L229+L230+L231+L233</f>
        <v>1992500</v>
      </c>
      <c r="M234" s="22"/>
      <c r="N234" s="22"/>
      <c r="O234" s="22"/>
      <c r="P234" s="22"/>
    </row>
    <row r="235" spans="1:16" ht="12.75">
      <c r="A235" s="135"/>
      <c r="B235" s="135"/>
      <c r="C235" s="135"/>
      <c r="D235" s="135"/>
      <c r="E235" s="135"/>
      <c r="F235" s="135"/>
      <c r="G235" s="135"/>
      <c r="H235" s="135"/>
      <c r="I235" s="135"/>
      <c r="J235" s="137"/>
      <c r="K235" s="137"/>
      <c r="L235" s="137"/>
      <c r="M235" s="22"/>
      <c r="N235" s="22"/>
      <c r="O235" s="22"/>
      <c r="P235" s="22"/>
    </row>
    <row r="236" spans="1:16" ht="12.75">
      <c r="A236" s="5"/>
      <c r="B236" s="5"/>
      <c r="C236" s="5"/>
      <c r="D236" s="5"/>
      <c r="E236" s="5"/>
      <c r="F236" s="5"/>
      <c r="G236" s="5"/>
      <c r="H236" s="5"/>
      <c r="I236" s="5"/>
      <c r="J236" s="5"/>
      <c r="K236" s="5"/>
      <c r="L236" s="6"/>
      <c r="M236" s="22"/>
      <c r="N236" s="22"/>
      <c r="O236" s="22"/>
      <c r="P236" s="22"/>
    </row>
    <row r="237" spans="1:16" ht="12.75">
      <c r="A237" s="5"/>
      <c r="B237" s="5"/>
      <c r="C237" s="5"/>
      <c r="D237" s="5"/>
      <c r="E237" s="5"/>
      <c r="F237" s="5"/>
      <c r="G237" s="5"/>
      <c r="H237" s="5"/>
      <c r="I237" s="5"/>
      <c r="J237" s="28"/>
      <c r="K237" s="28"/>
      <c r="L237" s="28"/>
      <c r="M237" s="22"/>
      <c r="N237" s="22"/>
      <c r="O237" s="22"/>
      <c r="P237" s="22"/>
    </row>
    <row r="238" spans="1:16" ht="12.75">
      <c r="A238" s="5"/>
      <c r="B238" s="5"/>
      <c r="C238" s="5"/>
      <c r="D238" s="5"/>
      <c r="E238" s="5"/>
      <c r="F238" s="5"/>
      <c r="G238" s="5"/>
      <c r="H238" s="5"/>
      <c r="I238" s="5"/>
      <c r="J238" s="5"/>
      <c r="K238" s="5"/>
      <c r="L238" s="6"/>
      <c r="M238" s="22"/>
      <c r="N238" s="22"/>
      <c r="O238" s="22"/>
      <c r="P238" s="22"/>
    </row>
    <row r="239" spans="1:16" ht="12.75">
      <c r="A239" s="5"/>
      <c r="B239" s="5"/>
      <c r="C239" s="5"/>
      <c r="D239" s="5"/>
      <c r="E239" s="5"/>
      <c r="F239" s="5"/>
      <c r="G239" s="5"/>
      <c r="H239" s="5"/>
      <c r="I239" s="5"/>
      <c r="J239" s="5"/>
      <c r="K239" s="5"/>
      <c r="L239" s="6"/>
      <c r="M239" s="22"/>
      <c r="N239" s="22"/>
      <c r="O239" s="22"/>
      <c r="P239" s="22"/>
    </row>
    <row r="240" spans="1:16" ht="12.75">
      <c r="A240" s="5"/>
      <c r="B240" s="5"/>
      <c r="C240" s="5"/>
      <c r="D240" s="5"/>
      <c r="E240" s="5"/>
      <c r="F240" s="5"/>
      <c r="G240" s="5"/>
      <c r="H240" s="5"/>
      <c r="I240" s="5"/>
      <c r="J240" s="28"/>
      <c r="K240" s="28"/>
      <c r="L240" s="28"/>
      <c r="M240" s="22"/>
      <c r="N240" s="22"/>
      <c r="O240" s="22"/>
      <c r="P240" s="22"/>
    </row>
    <row r="241" spans="1:16" ht="12.75">
      <c r="A241" s="5"/>
      <c r="B241" s="5"/>
      <c r="C241" s="5"/>
      <c r="D241" s="5"/>
      <c r="E241" s="5"/>
      <c r="F241" s="5"/>
      <c r="G241" s="5"/>
      <c r="H241" s="5"/>
      <c r="I241" s="5"/>
      <c r="J241" s="5"/>
      <c r="K241" s="5"/>
      <c r="L241" s="6"/>
      <c r="M241" s="22"/>
      <c r="N241" s="22"/>
      <c r="O241" s="22"/>
      <c r="P241" s="22"/>
    </row>
    <row r="242" spans="1:16" ht="12.75">
      <c r="A242" s="5"/>
      <c r="B242" s="5"/>
      <c r="C242" s="5"/>
      <c r="D242" s="5"/>
      <c r="E242" s="5"/>
      <c r="F242" s="5"/>
      <c r="G242" s="5"/>
      <c r="H242" s="5"/>
      <c r="I242" s="5"/>
      <c r="J242" s="5"/>
      <c r="K242" s="5"/>
      <c r="L242" s="6"/>
      <c r="M242" s="22"/>
      <c r="N242" s="22"/>
      <c r="O242" s="22"/>
      <c r="P242" s="22"/>
    </row>
    <row r="243" spans="1:16" ht="12.75">
      <c r="A243" s="5"/>
      <c r="B243" s="5"/>
      <c r="C243" s="5"/>
      <c r="D243" s="5"/>
      <c r="E243" s="5"/>
      <c r="F243" s="5"/>
      <c r="G243" s="5"/>
      <c r="H243" s="5"/>
      <c r="I243" s="5"/>
      <c r="J243" s="5"/>
      <c r="K243" s="5"/>
      <c r="L243" s="6"/>
      <c r="M243" s="22"/>
      <c r="N243" s="22"/>
      <c r="O243" s="22"/>
      <c r="P243" s="22"/>
    </row>
    <row r="244" spans="1:16" ht="12.75">
      <c r="A244" s="5"/>
      <c r="B244" s="5"/>
      <c r="C244" s="5"/>
      <c r="D244" s="5"/>
      <c r="E244" s="5"/>
      <c r="F244" s="5"/>
      <c r="G244" s="5"/>
      <c r="H244" s="5"/>
      <c r="I244" s="5"/>
      <c r="J244" s="5"/>
      <c r="K244" s="5"/>
      <c r="L244" s="6"/>
      <c r="M244" s="22"/>
      <c r="N244" s="22"/>
      <c r="O244" s="22"/>
      <c r="P244" s="22"/>
    </row>
    <row r="245" spans="1:16" ht="12.75">
      <c r="A245" s="5"/>
      <c r="B245" s="5"/>
      <c r="C245" s="5"/>
      <c r="D245" s="5"/>
      <c r="E245" s="5"/>
      <c r="F245" s="5"/>
      <c r="G245" s="5"/>
      <c r="H245" s="5"/>
      <c r="I245" s="5"/>
      <c r="J245" s="5"/>
      <c r="K245" s="5"/>
      <c r="L245" s="6"/>
      <c r="M245" s="22"/>
      <c r="N245" s="22"/>
      <c r="O245" s="22"/>
      <c r="P245" s="22"/>
    </row>
    <row r="246" spans="1:16" ht="12.75">
      <c r="A246" s="5"/>
      <c r="B246" s="5"/>
      <c r="C246" s="5"/>
      <c r="D246" s="5"/>
      <c r="E246" s="5"/>
      <c r="F246" s="5"/>
      <c r="G246" s="5"/>
      <c r="H246" s="5"/>
      <c r="I246" s="5"/>
      <c r="J246" s="5"/>
      <c r="K246" s="5"/>
      <c r="L246" s="6"/>
      <c r="M246" s="22"/>
      <c r="N246" s="22"/>
      <c r="O246" s="22"/>
      <c r="P246" s="22"/>
    </row>
    <row r="247" spans="1:16" ht="12.75">
      <c r="A247" s="5"/>
      <c r="B247" s="5"/>
      <c r="C247" s="5"/>
      <c r="D247" s="5"/>
      <c r="E247" s="5"/>
      <c r="F247" s="5"/>
      <c r="G247" s="5"/>
      <c r="H247" s="5"/>
      <c r="I247" s="5"/>
      <c r="J247" s="5"/>
      <c r="K247" s="5"/>
      <c r="L247" s="6"/>
      <c r="M247" s="22"/>
      <c r="N247" s="22"/>
      <c r="O247" s="22"/>
      <c r="P247" s="22"/>
    </row>
    <row r="248" spans="1:16" ht="12.75">
      <c r="A248" s="5"/>
      <c r="B248" s="5"/>
      <c r="C248" s="5"/>
      <c r="D248" s="5"/>
      <c r="E248" s="5"/>
      <c r="F248" s="5"/>
      <c r="G248" s="5"/>
      <c r="H248" s="5"/>
      <c r="I248" s="5"/>
      <c r="J248" s="5"/>
      <c r="K248" s="5"/>
      <c r="L248" s="6"/>
      <c r="M248" s="22"/>
      <c r="N248" s="22"/>
      <c r="O248" s="22"/>
      <c r="P248" s="22"/>
    </row>
    <row r="249" spans="1:16" ht="12.75">
      <c r="A249" s="5"/>
      <c r="B249" s="5"/>
      <c r="C249" s="5"/>
      <c r="D249" s="5"/>
      <c r="E249" s="5"/>
      <c r="F249" s="5"/>
      <c r="G249" s="5"/>
      <c r="H249" s="5"/>
      <c r="I249" s="5"/>
      <c r="J249" s="5"/>
      <c r="K249" s="5"/>
      <c r="L249" s="6"/>
      <c r="M249" s="22"/>
      <c r="N249" s="22"/>
      <c r="O249" s="22"/>
      <c r="P249" s="22"/>
    </row>
    <row r="250" spans="1:16" ht="12.75">
      <c r="A250" s="5"/>
      <c r="B250" s="5"/>
      <c r="C250" s="5"/>
      <c r="D250" s="5"/>
      <c r="E250" s="5"/>
      <c r="F250" s="5"/>
      <c r="G250" s="5"/>
      <c r="H250" s="5"/>
      <c r="I250" s="5"/>
      <c r="J250" s="5"/>
      <c r="K250" s="5"/>
      <c r="L250" s="6"/>
      <c r="M250" s="22"/>
      <c r="N250" s="22"/>
      <c r="O250" s="22"/>
      <c r="P250" s="22"/>
    </row>
    <row r="251" spans="1:16" ht="12.75">
      <c r="A251" s="22"/>
      <c r="B251" s="22"/>
      <c r="C251" s="22"/>
      <c r="D251" s="22"/>
      <c r="E251" s="22"/>
      <c r="F251" s="22"/>
      <c r="G251" s="22"/>
      <c r="H251" s="22"/>
      <c r="I251" s="22"/>
      <c r="J251" s="22"/>
      <c r="K251" s="22"/>
      <c r="L251" s="24"/>
      <c r="M251" s="22"/>
      <c r="N251" s="22"/>
      <c r="O251" s="22"/>
      <c r="P251" s="22"/>
    </row>
    <row r="252" spans="1:16" ht="12.75">
      <c r="A252" s="22"/>
      <c r="B252" s="22"/>
      <c r="C252" s="22"/>
      <c r="D252" s="22"/>
      <c r="E252" s="22"/>
      <c r="F252" s="22"/>
      <c r="G252" s="22"/>
      <c r="H252" s="22"/>
      <c r="I252" s="22"/>
      <c r="J252" s="22"/>
      <c r="K252" s="22"/>
      <c r="L252" s="24"/>
      <c r="M252" s="22"/>
      <c r="N252" s="22"/>
      <c r="O252" s="22"/>
      <c r="P252" s="22"/>
    </row>
    <row r="253" spans="1:16" ht="12.75">
      <c r="A253" s="22"/>
      <c r="B253" s="22"/>
      <c r="C253" s="22"/>
      <c r="D253" s="22"/>
      <c r="E253" s="22"/>
      <c r="F253" s="22"/>
      <c r="G253" s="22"/>
      <c r="H253" s="22"/>
      <c r="I253" s="22"/>
      <c r="J253" s="22"/>
      <c r="K253" s="22"/>
      <c r="L253" s="24"/>
      <c r="M253" s="22"/>
      <c r="N253" s="22"/>
      <c r="O253" s="22"/>
      <c r="P253" s="22"/>
    </row>
    <row r="254" spans="1:16" ht="12.75">
      <c r="A254" s="22"/>
      <c r="B254" s="22"/>
      <c r="C254" s="22"/>
      <c r="D254" s="22"/>
      <c r="E254" s="22"/>
      <c r="F254" s="22"/>
      <c r="G254" s="22"/>
      <c r="H254" s="22"/>
      <c r="I254" s="22"/>
      <c r="J254" s="22"/>
      <c r="K254" s="22"/>
      <c r="L254" s="24"/>
      <c r="M254" s="22"/>
      <c r="N254" s="22"/>
      <c r="O254" s="22"/>
      <c r="P254" s="22"/>
    </row>
    <row r="255" spans="1:16" ht="12.75">
      <c r="A255" s="22"/>
      <c r="B255" s="22"/>
      <c r="C255" s="22"/>
      <c r="D255" s="22"/>
      <c r="E255" s="22"/>
      <c r="F255" s="22"/>
      <c r="G255" s="22"/>
      <c r="H255" s="22"/>
      <c r="I255" s="22"/>
      <c r="J255" s="22"/>
      <c r="K255" s="22"/>
      <c r="L255" s="24"/>
      <c r="M255" s="22"/>
      <c r="N255" s="22"/>
      <c r="O255" s="22"/>
      <c r="P255" s="22"/>
    </row>
    <row r="256" spans="1:16" ht="12.75">
      <c r="A256" s="22"/>
      <c r="B256" s="22"/>
      <c r="C256" s="22"/>
      <c r="D256" s="22"/>
      <c r="E256" s="22"/>
      <c r="F256" s="22"/>
      <c r="G256" s="22"/>
      <c r="H256" s="22"/>
      <c r="I256" s="22"/>
      <c r="J256" s="22"/>
      <c r="K256" s="22"/>
      <c r="L256" s="24"/>
      <c r="M256" s="22"/>
      <c r="N256" s="22"/>
      <c r="O256" s="22"/>
      <c r="P256" s="22"/>
    </row>
    <row r="257" spans="1:16" ht="12.75">
      <c r="A257" s="22"/>
      <c r="B257" s="22"/>
      <c r="C257" s="22"/>
      <c r="D257" s="22"/>
      <c r="E257" s="22"/>
      <c r="F257" s="22"/>
      <c r="G257" s="22"/>
      <c r="H257" s="22"/>
      <c r="I257" s="22"/>
      <c r="J257" s="22"/>
      <c r="K257" s="22"/>
      <c r="L257" s="24"/>
      <c r="M257" s="22"/>
      <c r="N257" s="22"/>
      <c r="O257" s="22"/>
      <c r="P257" s="22"/>
    </row>
    <row r="258" spans="1:16" ht="12.75">
      <c r="A258" s="22"/>
      <c r="B258" s="22"/>
      <c r="C258" s="22"/>
      <c r="D258" s="22"/>
      <c r="E258" s="22"/>
      <c r="F258" s="22"/>
      <c r="G258" s="22"/>
      <c r="H258" s="22"/>
      <c r="I258" s="22"/>
      <c r="J258" s="22"/>
      <c r="K258" s="22"/>
      <c r="L258" s="24"/>
      <c r="M258" s="22"/>
      <c r="N258" s="22"/>
      <c r="O258" s="22"/>
      <c r="P258" s="22"/>
    </row>
    <row r="259" spans="1:16" ht="12.75">
      <c r="A259" s="22"/>
      <c r="B259" s="22"/>
      <c r="C259" s="22"/>
      <c r="D259" s="22"/>
      <c r="E259" s="22"/>
      <c r="F259" s="22"/>
      <c r="G259" s="22"/>
      <c r="H259" s="22"/>
      <c r="I259" s="22"/>
      <c r="J259" s="22"/>
      <c r="K259" s="22"/>
      <c r="L259" s="24"/>
      <c r="M259" s="22"/>
      <c r="N259" s="22"/>
      <c r="O259" s="22"/>
      <c r="P259" s="22"/>
    </row>
    <row r="260" spans="1:16" ht="12.75">
      <c r="A260" s="22"/>
      <c r="B260" s="22"/>
      <c r="C260" s="22"/>
      <c r="D260" s="22"/>
      <c r="E260" s="22"/>
      <c r="F260" s="22"/>
      <c r="G260" s="22"/>
      <c r="H260" s="22"/>
      <c r="I260" s="22"/>
      <c r="J260" s="22"/>
      <c r="K260" s="22"/>
      <c r="L260" s="24"/>
      <c r="M260" s="22"/>
      <c r="N260" s="22"/>
      <c r="O260" s="22"/>
      <c r="P260" s="22"/>
    </row>
    <row r="261" spans="1:16" ht="12.75">
      <c r="A261" s="22"/>
      <c r="B261" s="22"/>
      <c r="C261" s="22"/>
      <c r="D261" s="22"/>
      <c r="E261" s="22"/>
      <c r="F261" s="22"/>
      <c r="G261" s="22"/>
      <c r="H261" s="22"/>
      <c r="I261" s="22"/>
      <c r="J261" s="22"/>
      <c r="K261" s="22"/>
      <c r="L261" s="24"/>
      <c r="M261" s="22"/>
      <c r="N261" s="22"/>
      <c r="O261" s="22"/>
      <c r="P261" s="22"/>
    </row>
    <row r="262" spans="1:16" ht="12.75">
      <c r="A262" s="22"/>
      <c r="B262" s="22"/>
      <c r="C262" s="22"/>
      <c r="D262" s="22"/>
      <c r="E262" s="22"/>
      <c r="F262" s="22"/>
      <c r="G262" s="22"/>
      <c r="H262" s="22"/>
      <c r="I262" s="22"/>
      <c r="J262" s="22"/>
      <c r="K262" s="22"/>
      <c r="L262" s="24"/>
      <c r="M262" s="22"/>
      <c r="N262" s="22"/>
      <c r="O262" s="22"/>
      <c r="P262" s="22"/>
    </row>
    <row r="263" spans="1:16" ht="12.75">
      <c r="A263" s="22"/>
      <c r="B263" s="22"/>
      <c r="C263" s="22"/>
      <c r="D263" s="22"/>
      <c r="E263" s="22"/>
      <c r="F263" s="22"/>
      <c r="G263" s="22"/>
      <c r="H263" s="22"/>
      <c r="I263" s="22"/>
      <c r="J263" s="22"/>
      <c r="K263" s="22"/>
      <c r="L263" s="24"/>
      <c r="M263" s="22"/>
      <c r="N263" s="22"/>
      <c r="O263" s="22"/>
      <c r="P263" s="22"/>
    </row>
    <row r="264" spans="1:16" ht="12.75">
      <c r="A264" s="22"/>
      <c r="B264" s="22"/>
      <c r="C264" s="22"/>
      <c r="D264" s="22"/>
      <c r="E264" s="22"/>
      <c r="F264" s="22"/>
      <c r="G264" s="22"/>
      <c r="H264" s="22"/>
      <c r="I264" s="22"/>
      <c r="J264" s="22"/>
      <c r="K264" s="22"/>
      <c r="L264" s="24"/>
      <c r="M264" s="22"/>
      <c r="N264" s="22"/>
      <c r="O264" s="22"/>
      <c r="P264" s="22"/>
    </row>
    <row r="265" spans="1:16" ht="12.75">
      <c r="A265" s="22"/>
      <c r="B265" s="22"/>
      <c r="C265" s="22"/>
      <c r="D265" s="22"/>
      <c r="E265" s="22"/>
      <c r="F265" s="22"/>
      <c r="G265" s="22"/>
      <c r="H265" s="22"/>
      <c r="I265" s="22"/>
      <c r="J265" s="22"/>
      <c r="K265" s="22"/>
      <c r="L265" s="24"/>
      <c r="M265" s="22"/>
      <c r="N265" s="22"/>
      <c r="O265" s="22"/>
      <c r="P265" s="22"/>
    </row>
    <row r="266" spans="1:16" ht="12.75">
      <c r="A266" s="22"/>
      <c r="B266" s="22"/>
      <c r="C266" s="22"/>
      <c r="D266" s="22"/>
      <c r="E266" s="22"/>
      <c r="F266" s="22"/>
      <c r="G266" s="22"/>
      <c r="H266" s="22"/>
      <c r="I266" s="22"/>
      <c r="J266" s="22"/>
      <c r="K266" s="22"/>
      <c r="L266" s="24"/>
      <c r="M266" s="22"/>
      <c r="N266" s="22"/>
      <c r="O266" s="22"/>
      <c r="P266" s="22"/>
    </row>
    <row r="267" spans="1:16" ht="12.75">
      <c r="A267" s="22"/>
      <c r="B267" s="22"/>
      <c r="C267" s="22"/>
      <c r="D267" s="22"/>
      <c r="E267" s="22"/>
      <c r="F267" s="22"/>
      <c r="G267" s="22"/>
      <c r="H267" s="22"/>
      <c r="I267" s="22"/>
      <c r="J267" s="22"/>
      <c r="K267" s="22"/>
      <c r="L267" s="24"/>
      <c r="M267" s="22"/>
      <c r="N267" s="22"/>
      <c r="O267" s="22"/>
      <c r="P267" s="22"/>
    </row>
    <row r="268" spans="1:16" ht="12.75">
      <c r="A268" s="22"/>
      <c r="B268" s="22"/>
      <c r="C268" s="22"/>
      <c r="D268" s="22"/>
      <c r="E268" s="22"/>
      <c r="F268" s="22"/>
      <c r="G268" s="22"/>
      <c r="H268" s="22"/>
      <c r="I268" s="22"/>
      <c r="J268" s="22"/>
      <c r="K268" s="22"/>
      <c r="L268" s="24"/>
      <c r="M268" s="22"/>
      <c r="N268" s="22"/>
      <c r="O268" s="22"/>
      <c r="P268" s="22"/>
    </row>
    <row r="269" spans="1:16" ht="12.75">
      <c r="A269" s="22"/>
      <c r="B269" s="22"/>
      <c r="C269" s="22"/>
      <c r="D269" s="22"/>
      <c r="E269" s="22"/>
      <c r="F269" s="22"/>
      <c r="G269" s="22"/>
      <c r="H269" s="22"/>
      <c r="I269" s="22"/>
      <c r="J269" s="22"/>
      <c r="K269" s="22"/>
      <c r="L269" s="24"/>
      <c r="M269" s="22"/>
      <c r="N269" s="22"/>
      <c r="O269" s="22"/>
      <c r="P269" s="22"/>
    </row>
    <row r="270" spans="1:16" ht="12.75">
      <c r="A270" s="22"/>
      <c r="B270" s="22"/>
      <c r="C270" s="22"/>
      <c r="D270" s="22"/>
      <c r="E270" s="22"/>
      <c r="F270" s="22"/>
      <c r="G270" s="22"/>
      <c r="H270" s="22"/>
      <c r="I270" s="22"/>
      <c r="J270" s="22"/>
      <c r="K270" s="22"/>
      <c r="L270" s="24"/>
      <c r="M270" s="22"/>
      <c r="N270" s="22"/>
      <c r="O270" s="22"/>
      <c r="P270" s="22"/>
    </row>
    <row r="271" spans="1:16" ht="12.75">
      <c r="A271" s="22"/>
      <c r="B271" s="22"/>
      <c r="C271" s="22"/>
      <c r="D271" s="22"/>
      <c r="E271" s="22"/>
      <c r="F271" s="22"/>
      <c r="G271" s="22"/>
      <c r="H271" s="22"/>
      <c r="I271" s="22"/>
      <c r="J271" s="22"/>
      <c r="K271" s="22"/>
      <c r="L271" s="24"/>
      <c r="M271" s="22"/>
      <c r="N271" s="22"/>
      <c r="O271" s="22"/>
      <c r="P271" s="22"/>
    </row>
    <row r="272" spans="1:16" ht="12.75">
      <c r="A272" s="22"/>
      <c r="B272" s="22"/>
      <c r="C272" s="22"/>
      <c r="D272" s="22"/>
      <c r="E272" s="22"/>
      <c r="F272" s="22"/>
      <c r="G272" s="22"/>
      <c r="H272" s="22"/>
      <c r="I272" s="22"/>
      <c r="J272" s="22"/>
      <c r="K272" s="22"/>
      <c r="L272" s="24"/>
      <c r="M272" s="22"/>
      <c r="N272" s="22"/>
      <c r="O272" s="22"/>
      <c r="P272" s="22"/>
    </row>
    <row r="273" spans="1:16" ht="12.75">
      <c r="A273" s="22"/>
      <c r="B273" s="22"/>
      <c r="C273" s="22"/>
      <c r="D273" s="22"/>
      <c r="E273" s="22"/>
      <c r="F273" s="22"/>
      <c r="G273" s="22"/>
      <c r="H273" s="22"/>
      <c r="I273" s="22"/>
      <c r="J273" s="22"/>
      <c r="K273" s="22"/>
      <c r="L273" s="24"/>
      <c r="M273" s="22"/>
      <c r="N273" s="22"/>
      <c r="O273" s="22"/>
      <c r="P273" s="22"/>
    </row>
    <row r="274" spans="1:16" ht="12.75">
      <c r="A274" s="22"/>
      <c r="B274" s="22"/>
      <c r="C274" s="22"/>
      <c r="D274" s="22"/>
      <c r="E274" s="22"/>
      <c r="F274" s="22"/>
      <c r="G274" s="22"/>
      <c r="H274" s="22"/>
      <c r="I274" s="22"/>
      <c r="J274" s="22"/>
      <c r="K274" s="22"/>
      <c r="L274" s="24"/>
      <c r="M274" s="22"/>
      <c r="N274" s="22"/>
      <c r="O274" s="22"/>
      <c r="P274" s="22"/>
    </row>
    <row r="275" spans="1:16" ht="12.75">
      <c r="A275" s="22"/>
      <c r="B275" s="22"/>
      <c r="C275" s="22"/>
      <c r="D275" s="22"/>
      <c r="E275" s="22"/>
      <c r="F275" s="22"/>
      <c r="G275" s="22"/>
      <c r="H275" s="22"/>
      <c r="I275" s="22"/>
      <c r="J275" s="22"/>
      <c r="K275" s="22"/>
      <c r="L275" s="24"/>
      <c r="M275" s="22"/>
      <c r="N275" s="22"/>
      <c r="O275" s="22"/>
      <c r="P275" s="22"/>
    </row>
    <row r="276" spans="1:16" ht="12.75">
      <c r="A276" s="22"/>
      <c r="B276" s="22"/>
      <c r="C276" s="22"/>
      <c r="D276" s="22"/>
      <c r="E276" s="22"/>
      <c r="F276" s="22"/>
      <c r="G276" s="22"/>
      <c r="H276" s="22"/>
      <c r="I276" s="22"/>
      <c r="J276" s="22"/>
      <c r="K276" s="22"/>
      <c r="L276" s="24"/>
      <c r="M276" s="22"/>
      <c r="N276" s="22"/>
      <c r="O276" s="22"/>
      <c r="P276" s="22"/>
    </row>
    <row r="277" spans="1:16" ht="12.75">
      <c r="A277" s="22"/>
      <c r="B277" s="22"/>
      <c r="C277" s="22"/>
      <c r="D277" s="22"/>
      <c r="E277" s="22"/>
      <c r="F277" s="22"/>
      <c r="G277" s="22"/>
      <c r="H277" s="22"/>
      <c r="I277" s="22"/>
      <c r="J277" s="22"/>
      <c r="K277" s="22"/>
      <c r="L277" s="24"/>
      <c r="M277" s="22"/>
      <c r="N277" s="22"/>
      <c r="O277" s="22"/>
      <c r="P277" s="22"/>
    </row>
    <row r="278" spans="1:16" ht="12.75">
      <c r="A278" s="22"/>
      <c r="B278" s="22"/>
      <c r="C278" s="22"/>
      <c r="D278" s="22"/>
      <c r="E278" s="22"/>
      <c r="F278" s="22"/>
      <c r="G278" s="22"/>
      <c r="H278" s="22"/>
      <c r="I278" s="22"/>
      <c r="J278" s="22"/>
      <c r="K278" s="22"/>
      <c r="L278" s="24"/>
      <c r="M278" s="22"/>
      <c r="N278" s="22"/>
      <c r="O278" s="22"/>
      <c r="P278" s="22"/>
    </row>
    <row r="279" spans="1:16" ht="12.75">
      <c r="A279" s="22"/>
      <c r="B279" s="22"/>
      <c r="C279" s="22"/>
      <c r="D279" s="22"/>
      <c r="E279" s="22"/>
      <c r="F279" s="22"/>
      <c r="G279" s="22"/>
      <c r="H279" s="22"/>
      <c r="I279" s="22"/>
      <c r="J279" s="22"/>
      <c r="K279" s="22"/>
      <c r="L279" s="24"/>
      <c r="M279" s="22"/>
      <c r="N279" s="22"/>
      <c r="O279" s="22"/>
      <c r="P279" s="22"/>
    </row>
    <row r="280" spans="1:16" ht="12.75">
      <c r="A280" s="22"/>
      <c r="B280" s="22"/>
      <c r="C280" s="22"/>
      <c r="D280" s="22"/>
      <c r="E280" s="22"/>
      <c r="F280" s="22"/>
      <c r="G280" s="22"/>
      <c r="H280" s="22"/>
      <c r="I280" s="22"/>
      <c r="J280" s="22"/>
      <c r="K280" s="22"/>
      <c r="L280" s="24"/>
      <c r="M280" s="22"/>
      <c r="N280" s="22"/>
      <c r="O280" s="22"/>
      <c r="P280" s="22"/>
    </row>
    <row r="281" spans="1:16" ht="12.75">
      <c r="A281" s="22"/>
      <c r="B281" s="22"/>
      <c r="C281" s="22"/>
      <c r="D281" s="22"/>
      <c r="E281" s="22"/>
      <c r="F281" s="22"/>
      <c r="G281" s="22"/>
      <c r="H281" s="22"/>
      <c r="I281" s="22"/>
      <c r="J281" s="22"/>
      <c r="K281" s="22"/>
      <c r="L281" s="24"/>
      <c r="M281" s="22"/>
      <c r="N281" s="22"/>
      <c r="O281" s="22"/>
      <c r="P281" s="22"/>
    </row>
    <row r="282" spans="1:16" ht="12.75">
      <c r="A282" s="22"/>
      <c r="B282" s="22"/>
      <c r="C282" s="22"/>
      <c r="D282" s="22"/>
      <c r="E282" s="22"/>
      <c r="F282" s="22"/>
      <c r="G282" s="22"/>
      <c r="H282" s="22"/>
      <c r="I282" s="22"/>
      <c r="J282" s="22"/>
      <c r="K282" s="22"/>
      <c r="L282" s="24"/>
      <c r="M282" s="22"/>
      <c r="N282" s="22"/>
      <c r="O282" s="22"/>
      <c r="P282" s="22"/>
    </row>
    <row r="283" spans="1:16" ht="12.75">
      <c r="A283" s="22"/>
      <c r="B283" s="22"/>
      <c r="C283" s="22"/>
      <c r="D283" s="22"/>
      <c r="E283" s="22"/>
      <c r="F283" s="22"/>
      <c r="G283" s="22"/>
      <c r="H283" s="22"/>
      <c r="I283" s="22"/>
      <c r="J283" s="22"/>
      <c r="K283" s="22"/>
      <c r="L283" s="24"/>
      <c r="M283" s="22"/>
      <c r="N283" s="22"/>
      <c r="O283" s="22"/>
      <c r="P283" s="22"/>
    </row>
    <row r="284" spans="1:16" ht="12.75">
      <c r="A284" s="22"/>
      <c r="B284" s="22"/>
      <c r="C284" s="22"/>
      <c r="D284" s="22"/>
      <c r="E284" s="22"/>
      <c r="F284" s="22"/>
      <c r="G284" s="22"/>
      <c r="H284" s="22"/>
      <c r="I284" s="22"/>
      <c r="J284" s="22"/>
      <c r="K284" s="22"/>
      <c r="L284" s="24"/>
      <c r="M284" s="22"/>
      <c r="N284" s="22"/>
      <c r="O284" s="22"/>
      <c r="P284" s="22"/>
    </row>
    <row r="285" spans="1:16" ht="12.75">
      <c r="A285" s="22"/>
      <c r="B285" s="22"/>
      <c r="C285" s="22"/>
      <c r="D285" s="22"/>
      <c r="E285" s="22"/>
      <c r="F285" s="22"/>
      <c r="G285" s="22"/>
      <c r="H285" s="22"/>
      <c r="I285" s="22"/>
      <c r="J285" s="22"/>
      <c r="K285" s="22"/>
      <c r="L285" s="24"/>
      <c r="M285" s="22"/>
      <c r="N285" s="22"/>
      <c r="O285" s="22"/>
      <c r="P285" s="22"/>
    </row>
    <row r="286" spans="1:16" ht="12.75">
      <c r="A286" s="22"/>
      <c r="B286" s="22"/>
      <c r="C286" s="22"/>
      <c r="D286" s="22"/>
      <c r="E286" s="22"/>
      <c r="F286" s="22"/>
      <c r="G286" s="22"/>
      <c r="H286" s="22"/>
      <c r="I286" s="22"/>
      <c r="J286" s="22"/>
      <c r="K286" s="22"/>
      <c r="L286" s="24"/>
      <c r="M286" s="22"/>
      <c r="N286" s="22"/>
      <c r="O286" s="22"/>
      <c r="P286" s="22"/>
    </row>
    <row r="287" spans="1:16" ht="12.75">
      <c r="A287" s="22"/>
      <c r="B287" s="22"/>
      <c r="C287" s="22"/>
      <c r="D287" s="22"/>
      <c r="E287" s="22"/>
      <c r="F287" s="22"/>
      <c r="G287" s="22"/>
      <c r="H287" s="22"/>
      <c r="I287" s="22"/>
      <c r="J287" s="22"/>
      <c r="K287" s="22"/>
      <c r="L287" s="24"/>
      <c r="M287" s="22"/>
      <c r="N287" s="22"/>
      <c r="O287" s="22"/>
      <c r="P287" s="22"/>
    </row>
    <row r="288" spans="1:16" ht="12.75">
      <c r="A288" s="22"/>
      <c r="B288" s="22"/>
      <c r="C288" s="22"/>
      <c r="D288" s="22"/>
      <c r="E288" s="22"/>
      <c r="F288" s="22"/>
      <c r="G288" s="22"/>
      <c r="H288" s="22"/>
      <c r="I288" s="22"/>
      <c r="J288" s="22"/>
      <c r="K288" s="22"/>
      <c r="L288" s="24"/>
      <c r="M288" s="22"/>
      <c r="N288" s="22"/>
      <c r="O288" s="22"/>
      <c r="P288" s="22"/>
    </row>
    <row r="289" spans="1:16" ht="12.75">
      <c r="A289" s="22"/>
      <c r="B289" s="22"/>
      <c r="C289" s="22"/>
      <c r="D289" s="22"/>
      <c r="E289" s="22"/>
      <c r="F289" s="22"/>
      <c r="G289" s="22"/>
      <c r="H289" s="22"/>
      <c r="I289" s="22"/>
      <c r="J289" s="22"/>
      <c r="K289" s="22"/>
      <c r="L289" s="24"/>
      <c r="M289" s="22"/>
      <c r="N289" s="22"/>
      <c r="O289" s="22"/>
      <c r="P289" s="22"/>
    </row>
    <row r="290" spans="1:16" ht="12.75">
      <c r="A290" s="22"/>
      <c r="B290" s="22"/>
      <c r="C290" s="22"/>
      <c r="D290" s="22"/>
      <c r="E290" s="22"/>
      <c r="F290" s="22"/>
      <c r="G290" s="22"/>
      <c r="H290" s="22"/>
      <c r="I290" s="22"/>
      <c r="J290" s="22"/>
      <c r="K290" s="22"/>
      <c r="L290" s="24"/>
      <c r="M290" s="22"/>
      <c r="N290" s="22"/>
      <c r="O290" s="22"/>
      <c r="P290" s="22"/>
    </row>
    <row r="291" spans="1:16" ht="12.75">
      <c r="A291" s="22"/>
      <c r="B291" s="22"/>
      <c r="C291" s="22"/>
      <c r="D291" s="22"/>
      <c r="E291" s="22"/>
      <c r="F291" s="22"/>
      <c r="G291" s="22"/>
      <c r="H291" s="22"/>
      <c r="I291" s="22"/>
      <c r="J291" s="22"/>
      <c r="K291" s="22"/>
      <c r="L291" s="24"/>
      <c r="M291" s="22"/>
      <c r="N291" s="22"/>
      <c r="O291" s="22"/>
      <c r="P291" s="22"/>
    </row>
    <row r="292" spans="1:16" ht="12.75">
      <c r="A292" s="22"/>
      <c r="B292" s="22"/>
      <c r="C292" s="22"/>
      <c r="D292" s="22"/>
      <c r="E292" s="22"/>
      <c r="F292" s="22"/>
      <c r="G292" s="22"/>
      <c r="H292" s="22"/>
      <c r="I292" s="22"/>
      <c r="J292" s="22"/>
      <c r="K292" s="22"/>
      <c r="L292" s="24"/>
      <c r="M292" s="22"/>
      <c r="N292" s="22"/>
      <c r="O292" s="22"/>
      <c r="P292" s="22"/>
    </row>
    <row r="293" spans="1:16" ht="12.75">
      <c r="A293" s="22"/>
      <c r="B293" s="22"/>
      <c r="C293" s="22"/>
      <c r="D293" s="22"/>
      <c r="E293" s="22"/>
      <c r="F293" s="22"/>
      <c r="G293" s="22"/>
      <c r="H293" s="22"/>
      <c r="I293" s="22"/>
      <c r="J293" s="22"/>
      <c r="K293" s="22"/>
      <c r="L293" s="24"/>
      <c r="M293" s="22"/>
      <c r="N293" s="22"/>
      <c r="O293" s="22"/>
      <c r="P293" s="22"/>
    </row>
    <row r="294" spans="1:16" ht="12.75">
      <c r="A294" s="22"/>
      <c r="B294" s="22"/>
      <c r="C294" s="22"/>
      <c r="D294" s="22"/>
      <c r="E294" s="22"/>
      <c r="F294" s="22"/>
      <c r="G294" s="22"/>
      <c r="H294" s="22"/>
      <c r="I294" s="22"/>
      <c r="J294" s="22"/>
      <c r="K294" s="22"/>
      <c r="L294" s="24"/>
      <c r="M294" s="22"/>
      <c r="N294" s="22"/>
      <c r="O294" s="22"/>
      <c r="P294" s="22"/>
    </row>
    <row r="295" spans="1:16" ht="12.75">
      <c r="A295" s="22"/>
      <c r="B295" s="22"/>
      <c r="C295" s="22"/>
      <c r="D295" s="22"/>
      <c r="E295" s="22"/>
      <c r="F295" s="22"/>
      <c r="G295" s="22"/>
      <c r="H295" s="22"/>
      <c r="I295" s="22"/>
      <c r="J295" s="22"/>
      <c r="K295" s="22"/>
      <c r="L295" s="24"/>
      <c r="M295" s="22"/>
      <c r="N295" s="22"/>
      <c r="O295" s="22"/>
      <c r="P295" s="22"/>
    </row>
    <row r="296" spans="1:16" ht="12.75">
      <c r="A296" s="22"/>
      <c r="B296" s="22"/>
      <c r="C296" s="22"/>
      <c r="D296" s="22"/>
      <c r="E296" s="22"/>
      <c r="F296" s="22"/>
      <c r="G296" s="22"/>
      <c r="H296" s="22"/>
      <c r="I296" s="22"/>
      <c r="J296" s="22"/>
      <c r="K296" s="22"/>
      <c r="L296" s="24"/>
      <c r="M296" s="22"/>
      <c r="N296" s="22"/>
      <c r="O296" s="22"/>
      <c r="P296" s="22"/>
    </row>
    <row r="297" spans="1:16" ht="12.75">
      <c r="A297" s="22"/>
      <c r="B297" s="22"/>
      <c r="C297" s="22"/>
      <c r="D297" s="22"/>
      <c r="E297" s="22"/>
      <c r="F297" s="22"/>
      <c r="G297" s="22"/>
      <c r="H297" s="22"/>
      <c r="I297" s="22"/>
      <c r="J297" s="22"/>
      <c r="K297" s="22"/>
      <c r="L297" s="24"/>
      <c r="M297" s="22"/>
      <c r="N297" s="22"/>
      <c r="O297" s="22"/>
      <c r="P297" s="22"/>
    </row>
    <row r="298" spans="1:16" ht="12.75">
      <c r="A298" s="22"/>
      <c r="B298" s="22"/>
      <c r="C298" s="22"/>
      <c r="D298" s="22"/>
      <c r="E298" s="22"/>
      <c r="F298" s="22"/>
      <c r="G298" s="22"/>
      <c r="H298" s="22"/>
      <c r="I298" s="22"/>
      <c r="J298" s="22"/>
      <c r="K298" s="22"/>
      <c r="L298" s="24"/>
      <c r="M298" s="22"/>
      <c r="N298" s="22"/>
      <c r="O298" s="22"/>
      <c r="P298" s="22"/>
    </row>
    <row r="299" spans="1:16" ht="12.75">
      <c r="A299" s="22"/>
      <c r="B299" s="22"/>
      <c r="C299" s="22"/>
      <c r="D299" s="22"/>
      <c r="E299" s="22"/>
      <c r="F299" s="22"/>
      <c r="G299" s="22"/>
      <c r="H299" s="22"/>
      <c r="I299" s="22"/>
      <c r="J299" s="22"/>
      <c r="K299" s="22"/>
      <c r="L299" s="24"/>
      <c r="M299" s="22"/>
      <c r="N299" s="22"/>
      <c r="O299" s="22"/>
      <c r="P299" s="22"/>
    </row>
    <row r="300" spans="1:16" ht="12.75">
      <c r="A300" s="22"/>
      <c r="B300" s="22"/>
      <c r="C300" s="22"/>
      <c r="D300" s="22"/>
      <c r="E300" s="22"/>
      <c r="F300" s="22"/>
      <c r="G300" s="22"/>
      <c r="H300" s="22"/>
      <c r="I300" s="22"/>
      <c r="J300" s="22"/>
      <c r="K300" s="22"/>
      <c r="L300" s="24"/>
      <c r="M300" s="22"/>
      <c r="N300" s="22"/>
      <c r="O300" s="22"/>
      <c r="P300" s="22"/>
    </row>
    <row r="301" spans="1:16" ht="12.75">
      <c r="A301" s="22"/>
      <c r="B301" s="22"/>
      <c r="C301" s="22"/>
      <c r="D301" s="22"/>
      <c r="E301" s="22"/>
      <c r="F301" s="22"/>
      <c r="G301" s="22"/>
      <c r="H301" s="22"/>
      <c r="I301" s="22"/>
      <c r="J301" s="22"/>
      <c r="K301" s="22"/>
      <c r="L301" s="24"/>
      <c r="M301" s="22"/>
      <c r="N301" s="22"/>
      <c r="O301" s="22"/>
      <c r="P301" s="22"/>
    </row>
    <row r="302" spans="1:16" ht="12.75">
      <c r="A302" s="22"/>
      <c r="B302" s="22"/>
      <c r="C302" s="22"/>
      <c r="D302" s="22"/>
      <c r="E302" s="22"/>
      <c r="F302" s="22"/>
      <c r="G302" s="22"/>
      <c r="H302" s="22"/>
      <c r="I302" s="22"/>
      <c r="J302" s="22"/>
      <c r="K302" s="22"/>
      <c r="L302" s="24"/>
      <c r="M302" s="22"/>
      <c r="N302" s="22"/>
      <c r="O302" s="22"/>
      <c r="P302" s="22"/>
    </row>
    <row r="303" spans="1:16" ht="12.75">
      <c r="A303" s="22"/>
      <c r="B303" s="22"/>
      <c r="C303" s="22"/>
      <c r="D303" s="22"/>
      <c r="E303" s="22"/>
      <c r="F303" s="22"/>
      <c r="G303" s="22"/>
      <c r="H303" s="22"/>
      <c r="I303" s="22"/>
      <c r="J303" s="22"/>
      <c r="K303" s="22"/>
      <c r="L303" s="24"/>
      <c r="M303" s="22"/>
      <c r="N303" s="22"/>
      <c r="O303" s="22"/>
      <c r="P303" s="22"/>
    </row>
    <row r="304" spans="1:16" ht="12.75">
      <c r="A304" s="22"/>
      <c r="B304" s="22"/>
      <c r="C304" s="22"/>
      <c r="D304" s="22"/>
      <c r="E304" s="22"/>
      <c r="F304" s="22"/>
      <c r="G304" s="22"/>
      <c r="H304" s="22"/>
      <c r="I304" s="22"/>
      <c r="J304" s="22"/>
      <c r="K304" s="22"/>
      <c r="L304" s="24"/>
      <c r="M304" s="22"/>
      <c r="N304" s="22"/>
      <c r="O304" s="22"/>
      <c r="P304" s="22"/>
    </row>
    <row r="305" spans="1:16" ht="12.75">
      <c r="A305" s="22"/>
      <c r="B305" s="22"/>
      <c r="C305" s="22"/>
      <c r="D305" s="22"/>
      <c r="E305" s="22"/>
      <c r="F305" s="22"/>
      <c r="G305" s="22"/>
      <c r="H305" s="22"/>
      <c r="I305" s="22"/>
      <c r="J305" s="22"/>
      <c r="K305" s="22"/>
      <c r="L305" s="24"/>
      <c r="M305" s="22"/>
      <c r="N305" s="22"/>
      <c r="O305" s="22"/>
      <c r="P305" s="22"/>
    </row>
    <row r="306" spans="1:16" ht="12.75">
      <c r="A306" s="22"/>
      <c r="B306" s="22"/>
      <c r="C306" s="22"/>
      <c r="D306" s="22"/>
      <c r="E306" s="22"/>
      <c r="F306" s="22"/>
      <c r="G306" s="22"/>
      <c r="H306" s="22"/>
      <c r="I306" s="22"/>
      <c r="J306" s="22"/>
      <c r="K306" s="22"/>
      <c r="L306" s="24"/>
      <c r="M306" s="22"/>
      <c r="N306" s="22"/>
      <c r="O306" s="22"/>
      <c r="P306" s="22"/>
    </row>
    <row r="307" spans="1:16" ht="12.75">
      <c r="A307" s="22"/>
      <c r="B307" s="22"/>
      <c r="C307" s="22"/>
      <c r="D307" s="22"/>
      <c r="E307" s="22"/>
      <c r="F307" s="22"/>
      <c r="G307" s="22"/>
      <c r="H307" s="22"/>
      <c r="I307" s="22"/>
      <c r="J307" s="22"/>
      <c r="K307" s="22"/>
      <c r="L307" s="24"/>
      <c r="M307" s="22"/>
      <c r="N307" s="22"/>
      <c r="O307" s="22"/>
      <c r="P307" s="22"/>
    </row>
    <row r="308" spans="1:16" ht="12.75">
      <c r="A308" s="22"/>
      <c r="B308" s="22"/>
      <c r="C308" s="22"/>
      <c r="D308" s="22"/>
      <c r="E308" s="22"/>
      <c r="F308" s="22"/>
      <c r="G308" s="22"/>
      <c r="H308" s="22"/>
      <c r="I308" s="22"/>
      <c r="J308" s="22"/>
      <c r="K308" s="22"/>
      <c r="L308" s="24"/>
      <c r="M308" s="22"/>
      <c r="N308" s="22"/>
      <c r="O308" s="22"/>
      <c r="P308" s="22"/>
    </row>
    <row r="309" spans="1:16" ht="12.75">
      <c r="A309" s="22"/>
      <c r="B309" s="22"/>
      <c r="C309" s="22"/>
      <c r="D309" s="22"/>
      <c r="E309" s="22"/>
      <c r="F309" s="22"/>
      <c r="G309" s="22"/>
      <c r="H309" s="22"/>
      <c r="I309" s="22"/>
      <c r="J309" s="22"/>
      <c r="K309" s="22"/>
      <c r="L309" s="24"/>
      <c r="M309" s="22"/>
      <c r="N309" s="22"/>
      <c r="O309" s="22"/>
      <c r="P309" s="22"/>
    </row>
    <row r="310" spans="1:16" ht="12.75">
      <c r="A310" s="22"/>
      <c r="B310" s="22"/>
      <c r="C310" s="22"/>
      <c r="D310" s="22"/>
      <c r="E310" s="22"/>
      <c r="F310" s="22"/>
      <c r="G310" s="22"/>
      <c r="H310" s="22"/>
      <c r="I310" s="22"/>
      <c r="J310" s="22"/>
      <c r="K310" s="22"/>
      <c r="L310" s="24"/>
      <c r="M310" s="22"/>
      <c r="N310" s="22"/>
      <c r="O310" s="22"/>
      <c r="P310" s="22"/>
    </row>
    <row r="311" spans="1:16" ht="12.75">
      <c r="A311" s="22"/>
      <c r="B311" s="22"/>
      <c r="C311" s="22"/>
      <c r="D311" s="22"/>
      <c r="E311" s="22"/>
      <c r="F311" s="22"/>
      <c r="G311" s="22"/>
      <c r="H311" s="22"/>
      <c r="I311" s="22"/>
      <c r="J311" s="22"/>
      <c r="K311" s="22"/>
      <c r="L311" s="24"/>
      <c r="M311" s="22"/>
      <c r="N311" s="22"/>
      <c r="O311" s="22"/>
      <c r="P311" s="22"/>
    </row>
    <row r="312" spans="1:16" ht="12.75">
      <c r="A312" s="22"/>
      <c r="B312" s="22"/>
      <c r="C312" s="22"/>
      <c r="D312" s="22"/>
      <c r="E312" s="22"/>
      <c r="F312" s="22"/>
      <c r="G312" s="22"/>
      <c r="H312" s="22"/>
      <c r="I312" s="22"/>
      <c r="J312" s="22"/>
      <c r="K312" s="22"/>
      <c r="L312" s="24"/>
      <c r="M312" s="22"/>
      <c r="N312" s="22"/>
      <c r="O312" s="22"/>
      <c r="P312" s="22"/>
    </row>
    <row r="313" spans="1:16" ht="12.75">
      <c r="A313" s="22"/>
      <c r="B313" s="22"/>
      <c r="C313" s="22"/>
      <c r="D313" s="22"/>
      <c r="E313" s="22"/>
      <c r="F313" s="22"/>
      <c r="G313" s="22"/>
      <c r="H313" s="22"/>
      <c r="I313" s="22"/>
      <c r="J313" s="22"/>
      <c r="K313" s="22"/>
      <c r="L313" s="24"/>
      <c r="M313" s="22"/>
      <c r="N313" s="22"/>
      <c r="O313" s="22"/>
      <c r="P313" s="22"/>
    </row>
    <row r="314" spans="1:16" ht="12.75">
      <c r="A314" s="22"/>
      <c r="B314" s="22"/>
      <c r="C314" s="22"/>
      <c r="D314" s="22"/>
      <c r="E314" s="22"/>
      <c r="F314" s="22"/>
      <c r="G314" s="22"/>
      <c r="H314" s="22"/>
      <c r="I314" s="22"/>
      <c r="J314" s="22"/>
      <c r="K314" s="22"/>
      <c r="L314" s="24"/>
      <c r="M314" s="22"/>
      <c r="N314" s="22"/>
      <c r="O314" s="22"/>
      <c r="P314" s="22"/>
    </row>
    <row r="315" spans="1:16" ht="12.75">
      <c r="A315" s="22"/>
      <c r="B315" s="22"/>
      <c r="C315" s="22"/>
      <c r="D315" s="22"/>
      <c r="E315" s="22"/>
      <c r="F315" s="22"/>
      <c r="G315" s="22"/>
      <c r="H315" s="22"/>
      <c r="I315" s="22"/>
      <c r="J315" s="22"/>
      <c r="K315" s="22"/>
      <c r="L315" s="24"/>
      <c r="M315" s="22"/>
      <c r="N315" s="22"/>
      <c r="O315" s="22"/>
      <c r="P315" s="22"/>
    </row>
    <row r="316" spans="1:16" ht="12.75">
      <c r="A316" s="22"/>
      <c r="B316" s="22"/>
      <c r="C316" s="22"/>
      <c r="D316" s="22"/>
      <c r="E316" s="22"/>
      <c r="F316" s="22"/>
      <c r="G316" s="22"/>
      <c r="H316" s="22"/>
      <c r="I316" s="22"/>
      <c r="J316" s="22"/>
      <c r="K316" s="22"/>
      <c r="L316" s="24"/>
      <c r="M316" s="22"/>
      <c r="N316" s="22"/>
      <c r="O316" s="22"/>
      <c r="P316" s="22"/>
    </row>
    <row r="317" spans="1:16" ht="12.75">
      <c r="A317" s="22"/>
      <c r="B317" s="22"/>
      <c r="C317" s="22"/>
      <c r="D317" s="22"/>
      <c r="E317" s="22"/>
      <c r="F317" s="22"/>
      <c r="G317" s="22"/>
      <c r="H317" s="22"/>
      <c r="I317" s="22"/>
      <c r="J317" s="22"/>
      <c r="K317" s="22"/>
      <c r="L317" s="24"/>
      <c r="M317" s="22"/>
      <c r="N317" s="22"/>
      <c r="O317" s="22"/>
      <c r="P317" s="22"/>
    </row>
    <row r="318" spans="1:16" ht="12.75">
      <c r="A318" s="22"/>
      <c r="B318" s="22"/>
      <c r="C318" s="22"/>
      <c r="D318" s="22"/>
      <c r="E318" s="22"/>
      <c r="F318" s="22"/>
      <c r="G318" s="22"/>
      <c r="H318" s="22"/>
      <c r="I318" s="22"/>
      <c r="J318" s="22"/>
      <c r="K318" s="22"/>
      <c r="L318" s="24"/>
      <c r="M318" s="22"/>
      <c r="N318" s="22"/>
      <c r="O318" s="22"/>
      <c r="P318" s="22"/>
    </row>
    <row r="319" spans="1:16" ht="12.75">
      <c r="A319" s="22"/>
      <c r="B319" s="22"/>
      <c r="C319" s="22"/>
      <c r="D319" s="22"/>
      <c r="E319" s="22"/>
      <c r="F319" s="22"/>
      <c r="G319" s="22"/>
      <c r="H319" s="22"/>
      <c r="I319" s="22"/>
      <c r="J319" s="22"/>
      <c r="K319" s="22"/>
      <c r="L319" s="24"/>
      <c r="M319" s="22"/>
      <c r="N319" s="22"/>
      <c r="O319" s="22"/>
      <c r="P319" s="22"/>
    </row>
    <row r="320" spans="1:16" ht="12.75">
      <c r="A320" s="22"/>
      <c r="B320" s="22"/>
      <c r="C320" s="22"/>
      <c r="D320" s="22"/>
      <c r="E320" s="22"/>
      <c r="F320" s="22"/>
      <c r="G320" s="22"/>
      <c r="H320" s="22"/>
      <c r="I320" s="22"/>
      <c r="J320" s="22"/>
      <c r="K320" s="22"/>
      <c r="L320" s="24"/>
      <c r="M320" s="22"/>
      <c r="N320" s="22"/>
      <c r="O320" s="22"/>
      <c r="P320" s="22"/>
    </row>
    <row r="321" spans="1:16" ht="12.75">
      <c r="A321" s="22"/>
      <c r="B321" s="22"/>
      <c r="C321" s="22"/>
      <c r="D321" s="22"/>
      <c r="E321" s="22"/>
      <c r="F321" s="22"/>
      <c r="G321" s="22"/>
      <c r="H321" s="22"/>
      <c r="I321" s="22"/>
      <c r="J321" s="22"/>
      <c r="K321" s="22"/>
      <c r="L321" s="24"/>
      <c r="M321" s="22"/>
      <c r="N321" s="22"/>
      <c r="O321" s="22"/>
      <c r="P321" s="22"/>
    </row>
    <row r="322" spans="1:16" ht="12.75">
      <c r="A322" s="22"/>
      <c r="B322" s="22"/>
      <c r="C322" s="22"/>
      <c r="D322" s="22"/>
      <c r="E322" s="22"/>
      <c r="F322" s="22"/>
      <c r="G322" s="22"/>
      <c r="H322" s="22"/>
      <c r="I322" s="22"/>
      <c r="J322" s="22"/>
      <c r="K322" s="22"/>
      <c r="L322" s="24"/>
      <c r="M322" s="22"/>
      <c r="N322" s="22"/>
      <c r="O322" s="22"/>
      <c r="P322" s="22"/>
    </row>
    <row r="323" spans="1:16" ht="12.75">
      <c r="A323" s="22"/>
      <c r="B323" s="22"/>
      <c r="C323" s="22"/>
      <c r="D323" s="22"/>
      <c r="E323" s="22"/>
      <c r="F323" s="22"/>
      <c r="G323" s="22"/>
      <c r="H323" s="22"/>
      <c r="I323" s="22"/>
      <c r="J323" s="22"/>
      <c r="K323" s="22"/>
      <c r="L323" s="24"/>
      <c r="M323" s="22"/>
      <c r="N323" s="22"/>
      <c r="O323" s="22"/>
      <c r="P323" s="22"/>
    </row>
    <row r="324" spans="1:16" ht="12.75">
      <c r="A324" s="22"/>
      <c r="B324" s="22"/>
      <c r="C324" s="22"/>
      <c r="D324" s="22"/>
      <c r="E324" s="22"/>
      <c r="F324" s="22"/>
      <c r="G324" s="22"/>
      <c r="H324" s="22"/>
      <c r="I324" s="22"/>
      <c r="J324" s="22"/>
      <c r="K324" s="22"/>
      <c r="L324" s="24"/>
      <c r="M324" s="22"/>
      <c r="N324" s="22"/>
      <c r="O324" s="22"/>
      <c r="P324" s="22"/>
    </row>
    <row r="325" spans="1:16" ht="12.75">
      <c r="A325" s="22"/>
      <c r="B325" s="22"/>
      <c r="C325" s="22"/>
      <c r="D325" s="22"/>
      <c r="E325" s="22"/>
      <c r="F325" s="22"/>
      <c r="G325" s="22"/>
      <c r="H325" s="22"/>
      <c r="I325" s="22"/>
      <c r="J325" s="22"/>
      <c r="K325" s="22"/>
      <c r="L325" s="24"/>
      <c r="M325" s="22"/>
      <c r="N325" s="22"/>
      <c r="O325" s="22"/>
      <c r="P325" s="22"/>
    </row>
    <row r="326" spans="1:16" ht="12.75">
      <c r="A326" s="22"/>
      <c r="B326" s="22"/>
      <c r="C326" s="22"/>
      <c r="D326" s="22"/>
      <c r="E326" s="22"/>
      <c r="F326" s="22"/>
      <c r="G326" s="22"/>
      <c r="H326" s="22"/>
      <c r="I326" s="22"/>
      <c r="J326" s="22"/>
      <c r="K326" s="22"/>
      <c r="L326" s="24"/>
      <c r="M326" s="22"/>
      <c r="N326" s="22"/>
      <c r="O326" s="22"/>
      <c r="P326" s="22"/>
    </row>
    <row r="327" spans="1:16" ht="12.75">
      <c r="A327" s="22"/>
      <c r="B327" s="22"/>
      <c r="C327" s="22"/>
      <c r="D327" s="22"/>
      <c r="E327" s="22"/>
      <c r="F327" s="22"/>
      <c r="G327" s="22"/>
      <c r="H327" s="22"/>
      <c r="I327" s="22"/>
      <c r="J327" s="22"/>
      <c r="K327" s="22"/>
      <c r="L327" s="24"/>
      <c r="M327" s="22"/>
      <c r="N327" s="22"/>
      <c r="O327" s="22"/>
      <c r="P327" s="22"/>
    </row>
    <row r="328" spans="1:16" ht="12.75">
      <c r="A328" s="22"/>
      <c r="B328" s="22"/>
      <c r="C328" s="22"/>
      <c r="D328" s="22"/>
      <c r="E328" s="22"/>
      <c r="F328" s="22"/>
      <c r="G328" s="22"/>
      <c r="H328" s="22"/>
      <c r="I328" s="22"/>
      <c r="J328" s="22"/>
      <c r="K328" s="22"/>
      <c r="L328" s="24"/>
      <c r="M328" s="22"/>
      <c r="N328" s="22"/>
      <c r="O328" s="22"/>
      <c r="P328" s="22"/>
    </row>
    <row r="329" spans="1:16" ht="12.75">
      <c r="A329" s="22"/>
      <c r="B329" s="22"/>
      <c r="C329" s="22"/>
      <c r="D329" s="22"/>
      <c r="E329" s="22"/>
      <c r="F329" s="22"/>
      <c r="G329" s="22"/>
      <c r="H329" s="22"/>
      <c r="I329" s="22"/>
      <c r="J329" s="22"/>
      <c r="K329" s="22"/>
      <c r="L329" s="24"/>
      <c r="M329" s="22"/>
      <c r="N329" s="22"/>
      <c r="O329" s="22"/>
      <c r="P329" s="22"/>
    </row>
    <row r="330" spans="1:16" ht="12.75">
      <c r="A330" s="22"/>
      <c r="B330" s="22"/>
      <c r="C330" s="22"/>
      <c r="D330" s="22"/>
      <c r="E330" s="22"/>
      <c r="F330" s="22"/>
      <c r="G330" s="22"/>
      <c r="H330" s="22"/>
      <c r="I330" s="22"/>
      <c r="J330" s="22"/>
      <c r="K330" s="22"/>
      <c r="L330" s="24"/>
      <c r="M330" s="22"/>
      <c r="N330" s="22"/>
      <c r="O330" s="22"/>
      <c r="P330" s="22"/>
    </row>
    <row r="331" spans="1:16" ht="12.75">
      <c r="A331" s="22"/>
      <c r="B331" s="22"/>
      <c r="C331" s="22"/>
      <c r="D331" s="22"/>
      <c r="E331" s="22"/>
      <c r="F331" s="22"/>
      <c r="G331" s="22"/>
      <c r="H331" s="22"/>
      <c r="I331" s="22"/>
      <c r="J331" s="22"/>
      <c r="K331" s="22"/>
      <c r="L331" s="24"/>
      <c r="M331" s="22"/>
      <c r="N331" s="22"/>
      <c r="O331" s="22"/>
      <c r="P331" s="22"/>
    </row>
    <row r="332" spans="1:16" ht="12.75">
      <c r="A332" s="22"/>
      <c r="B332" s="22"/>
      <c r="C332" s="22"/>
      <c r="D332" s="22"/>
      <c r="E332" s="22"/>
      <c r="F332" s="22"/>
      <c r="G332" s="22"/>
      <c r="H332" s="22"/>
      <c r="I332" s="22"/>
      <c r="J332" s="22"/>
      <c r="K332" s="22"/>
      <c r="L332" s="24"/>
      <c r="M332" s="22"/>
      <c r="N332" s="22"/>
      <c r="O332" s="22"/>
      <c r="P332" s="22"/>
    </row>
    <row r="333" spans="1:16" ht="12.75">
      <c r="A333" s="22"/>
      <c r="B333" s="22"/>
      <c r="C333" s="22"/>
      <c r="D333" s="22"/>
      <c r="E333" s="22"/>
      <c r="F333" s="22"/>
      <c r="G333" s="22"/>
      <c r="H333" s="22"/>
      <c r="I333" s="22"/>
      <c r="J333" s="22"/>
      <c r="K333" s="22"/>
      <c r="L333" s="24"/>
      <c r="M333" s="22"/>
      <c r="N333" s="22"/>
      <c r="O333" s="22"/>
      <c r="P333" s="22"/>
    </row>
    <row r="334" spans="1:16" ht="12.75">
      <c r="A334" s="22"/>
      <c r="B334" s="22"/>
      <c r="C334" s="22"/>
      <c r="D334" s="22"/>
      <c r="E334" s="22"/>
      <c r="F334" s="22"/>
      <c r="G334" s="22"/>
      <c r="H334" s="22"/>
      <c r="I334" s="22"/>
      <c r="J334" s="22"/>
      <c r="K334" s="22"/>
      <c r="L334" s="24"/>
      <c r="M334" s="22"/>
      <c r="N334" s="22"/>
      <c r="O334" s="22"/>
      <c r="P334" s="22"/>
    </row>
    <row r="335" spans="1:16" ht="12.75">
      <c r="A335" s="22"/>
      <c r="B335" s="22"/>
      <c r="C335" s="22"/>
      <c r="D335" s="22"/>
      <c r="E335" s="22"/>
      <c r="F335" s="22"/>
      <c r="G335" s="22"/>
      <c r="H335" s="22"/>
      <c r="I335" s="22"/>
      <c r="J335" s="22"/>
      <c r="K335" s="22"/>
      <c r="L335" s="24"/>
      <c r="M335" s="22"/>
      <c r="N335" s="22"/>
      <c r="O335" s="22"/>
      <c r="P335" s="22"/>
    </row>
    <row r="336" spans="1:16" ht="12.75">
      <c r="A336" s="22"/>
      <c r="B336" s="22"/>
      <c r="C336" s="22"/>
      <c r="D336" s="22"/>
      <c r="E336" s="22"/>
      <c r="F336" s="22"/>
      <c r="G336" s="22"/>
      <c r="H336" s="22"/>
      <c r="I336" s="22"/>
      <c r="J336" s="22"/>
      <c r="K336" s="22"/>
      <c r="L336" s="24"/>
      <c r="M336" s="22"/>
      <c r="N336" s="22"/>
      <c r="O336" s="22"/>
      <c r="P336" s="22"/>
    </row>
    <row r="337" spans="1:16" ht="12.75">
      <c r="A337" s="22"/>
      <c r="B337" s="22"/>
      <c r="C337" s="22"/>
      <c r="D337" s="22"/>
      <c r="E337" s="22"/>
      <c r="F337" s="22"/>
      <c r="G337" s="22"/>
      <c r="H337" s="22"/>
      <c r="I337" s="22"/>
      <c r="J337" s="22"/>
      <c r="K337" s="22"/>
      <c r="L337" s="24"/>
      <c r="M337" s="22"/>
      <c r="N337" s="22"/>
      <c r="O337" s="22"/>
      <c r="P337" s="22"/>
    </row>
    <row r="338" spans="1:16" ht="12.75">
      <c r="A338" s="22"/>
      <c r="B338" s="22"/>
      <c r="C338" s="22"/>
      <c r="D338" s="22"/>
      <c r="E338" s="22"/>
      <c r="F338" s="22"/>
      <c r="G338" s="22"/>
      <c r="H338" s="22"/>
      <c r="I338" s="22"/>
      <c r="J338" s="22"/>
      <c r="K338" s="22"/>
      <c r="L338" s="24"/>
      <c r="M338" s="22"/>
      <c r="N338" s="22"/>
      <c r="O338" s="22"/>
      <c r="P338" s="22"/>
    </row>
    <row r="339" spans="1:16" ht="12.75">
      <c r="A339" s="22"/>
      <c r="B339" s="22"/>
      <c r="C339" s="22"/>
      <c r="D339" s="22"/>
      <c r="E339" s="22"/>
      <c r="F339" s="22"/>
      <c r="G339" s="22"/>
      <c r="H339" s="22"/>
      <c r="I339" s="22"/>
      <c r="J339" s="22"/>
      <c r="K339" s="22"/>
      <c r="L339" s="24"/>
      <c r="M339" s="22"/>
      <c r="N339" s="22"/>
      <c r="O339" s="22"/>
      <c r="P339" s="22"/>
    </row>
    <row r="340" spans="1:16" ht="12.75">
      <c r="A340" s="22"/>
      <c r="B340" s="22"/>
      <c r="C340" s="22"/>
      <c r="D340" s="22"/>
      <c r="E340" s="22"/>
      <c r="F340" s="22"/>
      <c r="G340" s="22"/>
      <c r="H340" s="22"/>
      <c r="I340" s="22"/>
      <c r="J340" s="22"/>
      <c r="K340" s="22"/>
      <c r="L340" s="24"/>
      <c r="M340" s="22"/>
      <c r="N340" s="22"/>
      <c r="O340" s="22"/>
      <c r="P340" s="22"/>
    </row>
    <row r="341" spans="1:16" ht="12.75">
      <c r="A341" s="22"/>
      <c r="B341" s="22"/>
      <c r="C341" s="22"/>
      <c r="D341" s="22"/>
      <c r="E341" s="22"/>
      <c r="F341" s="22"/>
      <c r="G341" s="22"/>
      <c r="H341" s="22"/>
      <c r="I341" s="22"/>
      <c r="J341" s="22"/>
      <c r="K341" s="22"/>
      <c r="L341" s="24"/>
      <c r="M341" s="22"/>
      <c r="N341" s="22"/>
      <c r="O341" s="22"/>
      <c r="P341" s="22"/>
    </row>
    <row r="342" spans="1:16" ht="12.75">
      <c r="A342" s="22"/>
      <c r="B342" s="22"/>
      <c r="C342" s="22"/>
      <c r="D342" s="22"/>
      <c r="E342" s="22"/>
      <c r="F342" s="22"/>
      <c r="G342" s="22"/>
      <c r="H342" s="22"/>
      <c r="I342" s="22"/>
      <c r="J342" s="22"/>
      <c r="K342" s="22"/>
      <c r="L342" s="24"/>
      <c r="M342" s="22"/>
      <c r="N342" s="22"/>
      <c r="O342" s="22"/>
      <c r="P342" s="22"/>
    </row>
    <row r="343" spans="1:16" ht="12.75">
      <c r="A343" s="22"/>
      <c r="B343" s="22"/>
      <c r="C343" s="22"/>
      <c r="D343" s="22"/>
      <c r="E343" s="22"/>
      <c r="F343" s="22"/>
      <c r="G343" s="22"/>
      <c r="H343" s="22"/>
      <c r="I343" s="22"/>
      <c r="J343" s="22"/>
      <c r="K343" s="22"/>
      <c r="L343" s="24"/>
      <c r="M343" s="22"/>
      <c r="N343" s="22"/>
      <c r="O343" s="22"/>
      <c r="P343" s="22"/>
    </row>
    <row r="344" spans="1:16" ht="12.75">
      <c r="A344" s="22"/>
      <c r="B344" s="22"/>
      <c r="C344" s="22"/>
      <c r="D344" s="22"/>
      <c r="E344" s="22"/>
      <c r="F344" s="22"/>
      <c r="G344" s="22"/>
      <c r="H344" s="22"/>
      <c r="I344" s="22"/>
      <c r="J344" s="22"/>
      <c r="K344" s="22"/>
      <c r="L344" s="24"/>
      <c r="M344" s="22"/>
      <c r="N344" s="22"/>
      <c r="O344" s="22"/>
      <c r="P344" s="22"/>
    </row>
    <row r="345" spans="1:16" ht="12.75">
      <c r="A345" s="22"/>
      <c r="B345" s="22"/>
      <c r="C345" s="22"/>
      <c r="D345" s="22"/>
      <c r="E345" s="22"/>
      <c r="F345" s="22"/>
      <c r="G345" s="22"/>
      <c r="H345" s="22"/>
      <c r="I345" s="22"/>
      <c r="J345" s="22"/>
      <c r="K345" s="22"/>
      <c r="L345" s="24"/>
      <c r="M345" s="22"/>
      <c r="N345" s="22"/>
      <c r="O345" s="22"/>
      <c r="P345" s="22"/>
    </row>
    <row r="346" spans="1:16" ht="12.75">
      <c r="A346" s="22"/>
      <c r="B346" s="22"/>
      <c r="C346" s="22"/>
      <c r="D346" s="22"/>
      <c r="E346" s="22"/>
      <c r="F346" s="22"/>
      <c r="G346" s="22"/>
      <c r="H346" s="22"/>
      <c r="I346" s="22"/>
      <c r="J346" s="22"/>
      <c r="K346" s="22"/>
      <c r="L346" s="24"/>
      <c r="M346" s="22"/>
      <c r="N346" s="22"/>
      <c r="O346" s="22"/>
      <c r="P346" s="22"/>
    </row>
    <row r="347" spans="1:16" ht="12.75">
      <c r="A347" s="22"/>
      <c r="B347" s="22"/>
      <c r="C347" s="22"/>
      <c r="D347" s="22"/>
      <c r="E347" s="22"/>
      <c r="F347" s="22"/>
      <c r="G347" s="22"/>
      <c r="H347" s="22"/>
      <c r="I347" s="22"/>
      <c r="J347" s="22"/>
      <c r="K347" s="22"/>
      <c r="L347" s="24"/>
      <c r="M347" s="22"/>
      <c r="N347" s="22"/>
      <c r="O347" s="22"/>
      <c r="P347" s="22"/>
    </row>
    <row r="348" spans="1:16" ht="12.75">
      <c r="A348" s="22"/>
      <c r="B348" s="22"/>
      <c r="C348" s="22"/>
      <c r="D348" s="22"/>
      <c r="E348" s="22"/>
      <c r="F348" s="22"/>
      <c r="G348" s="22"/>
      <c r="H348" s="22"/>
      <c r="I348" s="22"/>
      <c r="J348" s="22"/>
      <c r="K348" s="22"/>
      <c r="L348" s="24"/>
      <c r="M348" s="22"/>
      <c r="N348" s="22"/>
      <c r="O348" s="22"/>
      <c r="P348" s="22"/>
    </row>
    <row r="349" spans="1:16" ht="12.75">
      <c r="A349" s="22"/>
      <c r="B349" s="22"/>
      <c r="C349" s="22"/>
      <c r="D349" s="22"/>
      <c r="E349" s="22"/>
      <c r="F349" s="22"/>
      <c r="G349" s="22"/>
      <c r="H349" s="22"/>
      <c r="I349" s="22"/>
      <c r="J349" s="22"/>
      <c r="K349" s="22"/>
      <c r="L349" s="24"/>
      <c r="M349" s="22"/>
      <c r="N349" s="22"/>
      <c r="O349" s="22"/>
      <c r="P349" s="22"/>
    </row>
    <row r="350" spans="1:16" ht="12.75">
      <c r="A350" s="22"/>
      <c r="B350" s="22"/>
      <c r="C350" s="22"/>
      <c r="D350" s="22"/>
      <c r="E350" s="22"/>
      <c r="F350" s="22"/>
      <c r="G350" s="22"/>
      <c r="H350" s="22"/>
      <c r="I350" s="22"/>
      <c r="J350" s="22"/>
      <c r="K350" s="22"/>
      <c r="L350" s="24"/>
      <c r="M350" s="22"/>
      <c r="N350" s="22"/>
      <c r="O350" s="22"/>
      <c r="P350" s="22"/>
    </row>
    <row r="351" spans="1:16" ht="12.75">
      <c r="A351" s="22"/>
      <c r="B351" s="22"/>
      <c r="C351" s="22"/>
      <c r="D351" s="22"/>
      <c r="E351" s="22"/>
      <c r="F351" s="22"/>
      <c r="G351" s="22"/>
      <c r="H351" s="22"/>
      <c r="I351" s="22"/>
      <c r="J351" s="22"/>
      <c r="K351" s="22"/>
      <c r="L351" s="24"/>
      <c r="M351" s="22"/>
      <c r="N351" s="22"/>
      <c r="O351" s="22"/>
      <c r="P351" s="22"/>
    </row>
    <row r="352" spans="1:16" ht="12.75">
      <c r="A352" s="22"/>
      <c r="B352" s="22"/>
      <c r="C352" s="22"/>
      <c r="D352" s="22"/>
      <c r="E352" s="22"/>
      <c r="F352" s="22"/>
      <c r="G352" s="22"/>
      <c r="H352" s="22"/>
      <c r="I352" s="22"/>
      <c r="J352" s="22"/>
      <c r="K352" s="22"/>
      <c r="L352" s="24"/>
      <c r="M352" s="22"/>
      <c r="N352" s="22"/>
      <c r="O352" s="22"/>
      <c r="P352" s="22"/>
    </row>
    <row r="353" spans="1:16" ht="12.75">
      <c r="A353" s="22"/>
      <c r="B353" s="22"/>
      <c r="C353" s="22"/>
      <c r="D353" s="22"/>
      <c r="E353" s="22"/>
      <c r="F353" s="22"/>
      <c r="G353" s="22"/>
      <c r="H353" s="22"/>
      <c r="I353" s="22"/>
      <c r="J353" s="22"/>
      <c r="K353" s="22"/>
      <c r="L353" s="24"/>
      <c r="M353" s="22"/>
      <c r="N353" s="22"/>
      <c r="O353" s="22"/>
      <c r="P353" s="22"/>
    </row>
    <row r="354" spans="1:16" ht="12.75">
      <c r="A354" s="22"/>
      <c r="B354" s="22"/>
      <c r="C354" s="22"/>
      <c r="D354" s="22"/>
      <c r="E354" s="22"/>
      <c r="F354" s="22"/>
      <c r="G354" s="22"/>
      <c r="H354" s="22"/>
      <c r="I354" s="22"/>
      <c r="J354" s="22"/>
      <c r="K354" s="22"/>
      <c r="L354" s="24"/>
      <c r="M354" s="22"/>
      <c r="N354" s="22"/>
      <c r="O354" s="22"/>
      <c r="P354" s="22"/>
    </row>
    <row r="355" spans="1:16" ht="12.75">
      <c r="A355" s="22"/>
      <c r="B355" s="22"/>
      <c r="C355" s="22"/>
      <c r="D355" s="22"/>
      <c r="E355" s="22"/>
      <c r="F355" s="22"/>
      <c r="G355" s="22"/>
      <c r="H355" s="22"/>
      <c r="I355" s="22"/>
      <c r="J355" s="22"/>
      <c r="K355" s="22"/>
      <c r="L355" s="24"/>
      <c r="M355" s="22"/>
      <c r="N355" s="22"/>
      <c r="O355" s="22"/>
      <c r="P355" s="22"/>
    </row>
    <row r="356" spans="1:16" ht="12.75">
      <c r="A356" s="22"/>
      <c r="B356" s="22"/>
      <c r="C356" s="22"/>
      <c r="D356" s="22"/>
      <c r="E356" s="22"/>
      <c r="F356" s="22"/>
      <c r="G356" s="22"/>
      <c r="H356" s="22"/>
      <c r="I356" s="22"/>
      <c r="J356" s="22"/>
      <c r="K356" s="22"/>
      <c r="L356" s="24"/>
      <c r="M356" s="22"/>
      <c r="N356" s="22"/>
      <c r="O356" s="22"/>
      <c r="P356" s="22"/>
    </row>
    <row r="357" spans="1:16" ht="12.75">
      <c r="A357" s="22"/>
      <c r="B357" s="22"/>
      <c r="C357" s="22"/>
      <c r="D357" s="22"/>
      <c r="E357" s="22"/>
      <c r="F357" s="22"/>
      <c r="G357" s="22"/>
      <c r="H357" s="22"/>
      <c r="I357" s="22"/>
      <c r="J357" s="22"/>
      <c r="K357" s="22"/>
      <c r="L357" s="24"/>
      <c r="M357" s="22"/>
      <c r="N357" s="22"/>
      <c r="O357" s="22"/>
      <c r="P357" s="22"/>
    </row>
    <row r="358" spans="1:16" ht="12.75">
      <c r="A358" s="22"/>
      <c r="B358" s="22"/>
      <c r="C358" s="22"/>
      <c r="D358" s="22"/>
      <c r="E358" s="22"/>
      <c r="F358" s="22"/>
      <c r="G358" s="22"/>
      <c r="H358" s="22"/>
      <c r="I358" s="22"/>
      <c r="J358" s="22"/>
      <c r="K358" s="22"/>
      <c r="L358" s="24"/>
      <c r="M358" s="22"/>
      <c r="N358" s="22"/>
      <c r="O358" s="22"/>
      <c r="P358" s="22"/>
    </row>
    <row r="359" spans="1:16" ht="12.75">
      <c r="A359" s="22"/>
      <c r="B359" s="22"/>
      <c r="C359" s="22"/>
      <c r="D359" s="22"/>
      <c r="E359" s="22"/>
      <c r="F359" s="22"/>
      <c r="G359" s="22"/>
      <c r="H359" s="22"/>
      <c r="I359" s="22"/>
      <c r="J359" s="22"/>
      <c r="K359" s="22"/>
      <c r="L359" s="24"/>
      <c r="M359" s="22"/>
      <c r="N359" s="22"/>
      <c r="O359" s="22"/>
      <c r="P359" s="22"/>
    </row>
    <row r="360" spans="1:16" ht="12.75">
      <c r="A360" s="22"/>
      <c r="B360" s="22"/>
      <c r="C360" s="22"/>
      <c r="D360" s="22"/>
      <c r="E360" s="22"/>
      <c r="F360" s="22"/>
      <c r="G360" s="22"/>
      <c r="H360" s="22"/>
      <c r="I360" s="22"/>
      <c r="J360" s="22"/>
      <c r="K360" s="22"/>
      <c r="L360" s="24"/>
      <c r="M360" s="22"/>
      <c r="N360" s="22"/>
      <c r="O360" s="22"/>
      <c r="P360" s="22"/>
    </row>
    <row r="361" spans="1:16" ht="12.75">
      <c r="A361" s="22"/>
      <c r="B361" s="22"/>
      <c r="C361" s="22"/>
      <c r="D361" s="22"/>
      <c r="E361" s="22"/>
      <c r="F361" s="22"/>
      <c r="G361" s="22"/>
      <c r="H361" s="22"/>
      <c r="I361" s="22"/>
      <c r="J361" s="22"/>
      <c r="K361" s="22"/>
      <c r="L361" s="24"/>
      <c r="M361" s="22"/>
      <c r="N361" s="22"/>
      <c r="O361" s="22"/>
      <c r="P361" s="22"/>
    </row>
    <row r="362" spans="1:16" ht="12.75">
      <c r="A362" s="22"/>
      <c r="B362" s="22"/>
      <c r="C362" s="22"/>
      <c r="D362" s="22"/>
      <c r="E362" s="22"/>
      <c r="F362" s="22"/>
      <c r="G362" s="22"/>
      <c r="H362" s="22"/>
      <c r="I362" s="22"/>
      <c r="J362" s="22"/>
      <c r="K362" s="22"/>
      <c r="L362" s="24"/>
      <c r="M362" s="22"/>
      <c r="N362" s="22"/>
      <c r="O362" s="22"/>
      <c r="P362" s="22"/>
    </row>
    <row r="363" spans="1:16" ht="12.75">
      <c r="A363" s="22"/>
      <c r="B363" s="22"/>
      <c r="C363" s="22"/>
      <c r="D363" s="22"/>
      <c r="E363" s="22"/>
      <c r="F363" s="22"/>
      <c r="G363" s="22"/>
      <c r="H363" s="22"/>
      <c r="I363" s="22"/>
      <c r="J363" s="22"/>
      <c r="K363" s="22"/>
      <c r="L363" s="24"/>
      <c r="M363" s="22"/>
      <c r="N363" s="22"/>
      <c r="O363" s="22"/>
      <c r="P363" s="22"/>
    </row>
    <row r="364" spans="1:16" ht="12.75">
      <c r="A364" s="22"/>
      <c r="B364" s="22"/>
      <c r="C364" s="22"/>
      <c r="D364" s="22"/>
      <c r="E364" s="22"/>
      <c r="F364" s="22"/>
      <c r="G364" s="22"/>
      <c r="H364" s="22"/>
      <c r="I364" s="22"/>
      <c r="J364" s="22"/>
      <c r="K364" s="22"/>
      <c r="L364" s="24"/>
      <c r="M364" s="22"/>
      <c r="N364" s="22"/>
      <c r="O364" s="22"/>
      <c r="P364" s="22"/>
    </row>
    <row r="365" spans="1:16" ht="12.75">
      <c r="A365" s="22"/>
      <c r="B365" s="22"/>
      <c r="C365" s="22"/>
      <c r="D365" s="22"/>
      <c r="E365" s="22"/>
      <c r="F365" s="22"/>
      <c r="G365" s="22"/>
      <c r="H365" s="22"/>
      <c r="I365" s="22"/>
      <c r="J365" s="22"/>
      <c r="K365" s="22"/>
      <c r="L365" s="24"/>
      <c r="M365" s="22"/>
      <c r="N365" s="22"/>
      <c r="O365" s="22"/>
      <c r="P365" s="22"/>
    </row>
    <row r="366" spans="1:16" ht="12.75">
      <c r="A366" s="22"/>
      <c r="B366" s="22"/>
      <c r="C366" s="22"/>
      <c r="D366" s="22"/>
      <c r="E366" s="22"/>
      <c r="F366" s="22"/>
      <c r="G366" s="22"/>
      <c r="H366" s="22"/>
      <c r="I366" s="22"/>
      <c r="J366" s="22"/>
      <c r="K366" s="22"/>
      <c r="L366" s="24"/>
      <c r="M366" s="22"/>
      <c r="N366" s="22"/>
      <c r="O366" s="22"/>
      <c r="P366" s="22"/>
    </row>
    <row r="367" spans="1:16" ht="12.75">
      <c r="A367" s="22"/>
      <c r="B367" s="22"/>
      <c r="C367" s="22"/>
      <c r="D367" s="22"/>
      <c r="E367" s="22"/>
      <c r="F367" s="22"/>
      <c r="G367" s="22"/>
      <c r="H367" s="22"/>
      <c r="I367" s="22"/>
      <c r="J367" s="22"/>
      <c r="K367" s="22"/>
      <c r="L367" s="24"/>
      <c r="M367" s="22"/>
      <c r="N367" s="22"/>
      <c r="O367" s="22"/>
      <c r="P367" s="22"/>
    </row>
    <row r="368" spans="1:16" ht="12.75">
      <c r="A368" s="22"/>
      <c r="B368" s="22"/>
      <c r="C368" s="22"/>
      <c r="D368" s="22"/>
      <c r="E368" s="22"/>
      <c r="F368" s="22"/>
      <c r="G368" s="22"/>
      <c r="H368" s="22"/>
      <c r="I368" s="22"/>
      <c r="J368" s="22"/>
      <c r="K368" s="22"/>
      <c r="L368" s="24"/>
      <c r="M368" s="22"/>
      <c r="N368" s="22"/>
      <c r="O368" s="22"/>
      <c r="P368" s="22"/>
    </row>
    <row r="369" spans="1:16" ht="12.75">
      <c r="A369" s="22"/>
      <c r="B369" s="22"/>
      <c r="C369" s="22"/>
      <c r="D369" s="22"/>
      <c r="E369" s="22"/>
      <c r="F369" s="22"/>
      <c r="G369" s="22"/>
      <c r="H369" s="22"/>
      <c r="I369" s="22"/>
      <c r="J369" s="22"/>
      <c r="K369" s="22"/>
      <c r="L369" s="24"/>
      <c r="M369" s="22"/>
      <c r="N369" s="22"/>
      <c r="O369" s="22"/>
      <c r="P369" s="22"/>
    </row>
    <row r="370" spans="1:16" ht="12.75">
      <c r="A370" s="22"/>
      <c r="B370" s="22"/>
      <c r="C370" s="22"/>
      <c r="D370" s="22"/>
      <c r="E370" s="22"/>
      <c r="F370" s="22"/>
      <c r="G370" s="22"/>
      <c r="H370" s="22"/>
      <c r="I370" s="22"/>
      <c r="J370" s="22"/>
      <c r="K370" s="22"/>
      <c r="L370" s="24"/>
      <c r="M370" s="22"/>
      <c r="N370" s="22"/>
      <c r="O370" s="22"/>
      <c r="P370" s="22"/>
    </row>
    <row r="371" spans="1:16" ht="12.75">
      <c r="A371" s="22"/>
      <c r="B371" s="22"/>
      <c r="C371" s="22"/>
      <c r="D371" s="22"/>
      <c r="E371" s="22"/>
      <c r="F371" s="22"/>
      <c r="G371" s="22"/>
      <c r="H371" s="22"/>
      <c r="I371" s="22"/>
      <c r="J371" s="22"/>
      <c r="K371" s="22"/>
      <c r="L371" s="24"/>
      <c r="M371" s="22"/>
      <c r="N371" s="22"/>
      <c r="O371" s="22"/>
      <c r="P371" s="22"/>
    </row>
    <row r="372" spans="1:12" ht="12.75">
      <c r="A372" s="5"/>
      <c r="B372" s="5"/>
      <c r="C372" s="5"/>
      <c r="D372" s="5"/>
      <c r="E372" s="5"/>
      <c r="F372" s="5"/>
      <c r="G372" s="5"/>
      <c r="H372" s="5"/>
      <c r="I372" s="5"/>
      <c r="J372" s="5"/>
      <c r="K372" s="5"/>
      <c r="L372" s="6"/>
    </row>
    <row r="373" spans="1:12" ht="12.75">
      <c r="A373" s="5"/>
      <c r="B373" s="5"/>
      <c r="C373" s="5"/>
      <c r="D373" s="5"/>
      <c r="E373" s="5"/>
      <c r="F373" s="5"/>
      <c r="G373" s="5"/>
      <c r="H373" s="5"/>
      <c r="I373" s="5"/>
      <c r="J373" s="5"/>
      <c r="K373" s="5"/>
      <c r="L373" s="6"/>
    </row>
    <row r="374" spans="1:12" ht="12.75">
      <c r="A374" s="5"/>
      <c r="B374" s="5"/>
      <c r="C374" s="5"/>
      <c r="D374" s="5"/>
      <c r="E374" s="5"/>
      <c r="F374" s="5"/>
      <c r="G374" s="5"/>
      <c r="H374" s="5"/>
      <c r="I374" s="5"/>
      <c r="J374" s="5"/>
      <c r="K374" s="5"/>
      <c r="L374" s="6"/>
    </row>
    <row r="375" spans="1:12" ht="12.75">
      <c r="A375" s="5"/>
      <c r="B375" s="5"/>
      <c r="C375" s="5"/>
      <c r="D375" s="5"/>
      <c r="E375" s="5"/>
      <c r="F375" s="5"/>
      <c r="G375" s="5"/>
      <c r="H375" s="5"/>
      <c r="I375" s="5"/>
      <c r="J375" s="5"/>
      <c r="K375" s="5"/>
      <c r="L375" s="6"/>
    </row>
    <row r="376" spans="1:12" ht="12.75">
      <c r="A376" s="5"/>
      <c r="B376" s="5"/>
      <c r="C376" s="5"/>
      <c r="D376" s="5"/>
      <c r="E376" s="5"/>
      <c r="F376" s="5"/>
      <c r="G376" s="5"/>
      <c r="H376" s="5"/>
      <c r="I376" s="5"/>
      <c r="J376" s="5"/>
      <c r="K376" s="5"/>
      <c r="L376" s="6"/>
    </row>
    <row r="377" spans="1:12" ht="12.75">
      <c r="A377" s="5"/>
      <c r="B377" s="5"/>
      <c r="C377" s="5"/>
      <c r="D377" s="5"/>
      <c r="E377" s="5"/>
      <c r="F377" s="5"/>
      <c r="G377" s="5"/>
      <c r="H377" s="5"/>
      <c r="I377" s="5"/>
      <c r="J377" s="5"/>
      <c r="K377" s="5"/>
      <c r="L377" s="6"/>
    </row>
    <row r="378" spans="1:12" ht="12.75">
      <c r="A378" s="5"/>
      <c r="B378" s="5"/>
      <c r="C378" s="5"/>
      <c r="D378" s="5"/>
      <c r="E378" s="5"/>
      <c r="F378" s="5"/>
      <c r="G378" s="5"/>
      <c r="H378" s="5"/>
      <c r="I378" s="5"/>
      <c r="J378" s="5"/>
      <c r="K378" s="5"/>
      <c r="L378" s="6"/>
    </row>
    <row r="379" spans="1:12" ht="12.75">
      <c r="A379" s="5"/>
      <c r="B379" s="5"/>
      <c r="C379" s="5"/>
      <c r="D379" s="5"/>
      <c r="E379" s="5"/>
      <c r="F379" s="5"/>
      <c r="G379" s="5"/>
      <c r="H379" s="5"/>
      <c r="I379" s="5"/>
      <c r="J379" s="5"/>
      <c r="K379" s="5"/>
      <c r="L379" s="6"/>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row r="986" spans="1:12" ht="12.75">
      <c r="A986" s="5"/>
      <c r="B986" s="5"/>
      <c r="C986" s="5"/>
      <c r="D986" s="5"/>
      <c r="E986" s="5"/>
      <c r="F986" s="5"/>
      <c r="G986" s="5"/>
      <c r="H986" s="5"/>
      <c r="I986" s="5"/>
      <c r="J986" s="5"/>
      <c r="K986" s="5"/>
      <c r="L986" s="6"/>
    </row>
    <row r="987" spans="1:12" ht="12.75">
      <c r="A987" s="5"/>
      <c r="B987" s="5"/>
      <c r="C987" s="5"/>
      <c r="D987" s="5"/>
      <c r="E987" s="5"/>
      <c r="F987" s="5"/>
      <c r="G987" s="5"/>
      <c r="H987" s="5"/>
      <c r="I987" s="5"/>
      <c r="J987" s="5"/>
      <c r="K987" s="5"/>
      <c r="L987" s="6"/>
    </row>
    <row r="988" spans="1:12" ht="12.75">
      <c r="A988" s="5"/>
      <c r="B988" s="5"/>
      <c r="C988" s="5"/>
      <c r="D988" s="5"/>
      <c r="E988" s="5"/>
      <c r="F988" s="5"/>
      <c r="G988" s="5"/>
      <c r="H988" s="5"/>
      <c r="I988" s="5"/>
      <c r="J988" s="5"/>
      <c r="K988" s="5"/>
      <c r="L988" s="6"/>
    </row>
    <row r="989" spans="1:12" ht="12.75">
      <c r="A989" s="5"/>
      <c r="B989" s="5"/>
      <c r="C989" s="5"/>
      <c r="D989" s="5"/>
      <c r="E989" s="5"/>
      <c r="F989" s="5"/>
      <c r="G989" s="5"/>
      <c r="H989" s="5"/>
      <c r="I989" s="5"/>
      <c r="J989" s="5"/>
      <c r="K989" s="5"/>
      <c r="L989" s="6"/>
    </row>
    <row r="990" spans="1:12" ht="12.75">
      <c r="A990" s="5"/>
      <c r="B990" s="5"/>
      <c r="C990" s="5"/>
      <c r="D990" s="5"/>
      <c r="E990" s="5"/>
      <c r="F990" s="5"/>
      <c r="G990" s="5"/>
      <c r="H990" s="5"/>
      <c r="I990" s="5"/>
      <c r="J990" s="5"/>
      <c r="K990" s="5"/>
      <c r="L990" s="6"/>
    </row>
    <row r="991" spans="1:12" ht="12.75">
      <c r="A991" s="5"/>
      <c r="B991" s="5"/>
      <c r="C991" s="5"/>
      <c r="D991" s="5"/>
      <c r="E991" s="5"/>
      <c r="F991" s="5"/>
      <c r="G991" s="5"/>
      <c r="H991" s="5"/>
      <c r="I991" s="5"/>
      <c r="J991" s="5"/>
      <c r="K991" s="5"/>
      <c r="L991" s="6"/>
    </row>
    <row r="992" spans="1:12" ht="12.75">
      <c r="A992" s="5"/>
      <c r="B992" s="5"/>
      <c r="C992" s="5"/>
      <c r="D992" s="5"/>
      <c r="E992" s="5"/>
      <c r="F992" s="5"/>
      <c r="G992" s="5"/>
      <c r="H992" s="5"/>
      <c r="I992" s="5"/>
      <c r="J992" s="5"/>
      <c r="K992" s="5"/>
      <c r="L992" s="6"/>
    </row>
    <row r="993" spans="1:12" ht="12.75">
      <c r="A993" s="5"/>
      <c r="B993" s="5"/>
      <c r="C993" s="5"/>
      <c r="D993" s="5"/>
      <c r="E993" s="5"/>
      <c r="F993" s="5"/>
      <c r="G993" s="5"/>
      <c r="H993" s="5"/>
      <c r="I993" s="5"/>
      <c r="J993" s="5"/>
      <c r="K993" s="5"/>
      <c r="L993" s="6"/>
    </row>
    <row r="994" spans="1:12" ht="12.75">
      <c r="A994" s="5"/>
      <c r="B994" s="5"/>
      <c r="C994" s="5"/>
      <c r="D994" s="5"/>
      <c r="E994" s="5"/>
      <c r="F994" s="5"/>
      <c r="G994" s="5"/>
      <c r="H994" s="5"/>
      <c r="I994" s="5"/>
      <c r="J994" s="5"/>
      <c r="K994" s="5"/>
      <c r="L994" s="6"/>
    </row>
    <row r="995" spans="1:12" ht="12.75">
      <c r="A995" s="5"/>
      <c r="B995" s="5"/>
      <c r="C995" s="5"/>
      <c r="D995" s="5"/>
      <c r="E995" s="5"/>
      <c r="F995" s="5"/>
      <c r="G995" s="5"/>
      <c r="H995" s="5"/>
      <c r="I995" s="5"/>
      <c r="J995" s="5"/>
      <c r="K995" s="5"/>
      <c r="L995" s="6"/>
    </row>
    <row r="996" spans="1:12" ht="12.75">
      <c r="A996" s="5"/>
      <c r="B996" s="5"/>
      <c r="C996" s="5"/>
      <c r="D996" s="5"/>
      <c r="E996" s="5"/>
      <c r="F996" s="5"/>
      <c r="G996" s="5"/>
      <c r="H996" s="5"/>
      <c r="I996" s="5"/>
      <c r="J996" s="5"/>
      <c r="K996" s="5"/>
      <c r="L996" s="6"/>
    </row>
    <row r="997" spans="1:12" ht="12.75">
      <c r="A997" s="5"/>
      <c r="B997" s="5"/>
      <c r="C997" s="5"/>
      <c r="D997" s="5"/>
      <c r="E997" s="5"/>
      <c r="F997" s="5"/>
      <c r="G997" s="5"/>
      <c r="H997" s="5"/>
      <c r="I997" s="5"/>
      <c r="J997" s="5"/>
      <c r="K997" s="5"/>
      <c r="L997" s="6"/>
    </row>
    <row r="998" spans="1:12" ht="12.75">
      <c r="A998" s="5"/>
      <c r="B998" s="5"/>
      <c r="C998" s="5"/>
      <c r="D998" s="5"/>
      <c r="E998" s="5"/>
      <c r="F998" s="5"/>
      <c r="G998" s="5"/>
      <c r="H998" s="5"/>
      <c r="I998" s="5"/>
      <c r="J998" s="5"/>
      <c r="K998" s="5"/>
      <c r="L998" s="6"/>
    </row>
    <row r="999" spans="1:12" ht="12.75">
      <c r="A999" s="5"/>
      <c r="B999" s="5"/>
      <c r="C999" s="5"/>
      <c r="D999" s="5"/>
      <c r="E999" s="5"/>
      <c r="F999" s="5"/>
      <c r="G999" s="5"/>
      <c r="H999" s="5"/>
      <c r="I999" s="5"/>
      <c r="J999" s="5"/>
      <c r="K999" s="5"/>
      <c r="L999" s="6"/>
    </row>
    <row r="1000" spans="1:12" ht="12.75">
      <c r="A1000" s="5"/>
      <c r="B1000" s="5"/>
      <c r="C1000" s="5"/>
      <c r="D1000" s="5"/>
      <c r="E1000" s="5"/>
      <c r="F1000" s="5"/>
      <c r="G1000" s="5"/>
      <c r="H1000" s="5"/>
      <c r="I1000" s="5"/>
      <c r="J1000" s="5"/>
      <c r="K1000" s="5"/>
      <c r="L1000" s="6"/>
    </row>
    <row r="1001" spans="1:12" ht="12.75">
      <c r="A1001" s="5"/>
      <c r="B1001" s="5"/>
      <c r="C1001" s="5"/>
      <c r="D1001" s="5"/>
      <c r="E1001" s="5"/>
      <c r="F1001" s="5"/>
      <c r="G1001" s="5"/>
      <c r="H1001" s="5"/>
      <c r="I1001" s="5"/>
      <c r="J1001" s="5"/>
      <c r="K1001" s="5"/>
      <c r="L1001" s="6"/>
    </row>
    <row r="1002" spans="1:12" ht="12.75">
      <c r="A1002" s="5"/>
      <c r="B1002" s="5"/>
      <c r="C1002" s="5"/>
      <c r="D1002" s="5"/>
      <c r="E1002" s="5"/>
      <c r="F1002" s="5"/>
      <c r="G1002" s="5"/>
      <c r="H1002" s="5"/>
      <c r="I1002" s="5"/>
      <c r="J1002" s="5"/>
      <c r="K1002" s="5"/>
      <c r="L1002" s="6"/>
    </row>
    <row r="1003" spans="1:12" ht="12.75">
      <c r="A1003" s="5"/>
      <c r="B1003" s="5"/>
      <c r="C1003" s="5"/>
      <c r="D1003" s="5"/>
      <c r="E1003" s="5"/>
      <c r="F1003" s="5"/>
      <c r="G1003" s="5"/>
      <c r="H1003" s="5"/>
      <c r="I1003" s="5"/>
      <c r="J1003" s="5"/>
      <c r="K1003" s="5"/>
      <c r="L1003" s="6"/>
    </row>
    <row r="1004" spans="1:12" ht="12.75">
      <c r="A1004" s="5"/>
      <c r="B1004" s="5"/>
      <c r="C1004" s="5"/>
      <c r="D1004" s="5"/>
      <c r="E1004" s="5"/>
      <c r="F1004" s="5"/>
      <c r="G1004" s="5"/>
      <c r="H1004" s="5"/>
      <c r="I1004" s="5"/>
      <c r="J1004" s="5"/>
      <c r="K1004" s="5"/>
      <c r="L1004" s="6"/>
    </row>
    <row r="1005" spans="1:12" ht="12.75">
      <c r="A1005" s="5"/>
      <c r="B1005" s="5"/>
      <c r="C1005" s="5"/>
      <c r="D1005" s="5"/>
      <c r="E1005" s="5"/>
      <c r="F1005" s="5"/>
      <c r="G1005" s="5"/>
      <c r="H1005" s="5"/>
      <c r="I1005" s="5"/>
      <c r="J1005" s="5"/>
      <c r="K1005" s="5"/>
      <c r="L1005" s="6"/>
    </row>
    <row r="1006" spans="1:12" ht="12.75">
      <c r="A1006" s="5"/>
      <c r="B1006" s="5"/>
      <c r="C1006" s="5"/>
      <c r="D1006" s="5"/>
      <c r="E1006" s="5"/>
      <c r="F1006" s="5"/>
      <c r="G1006" s="5"/>
      <c r="H1006" s="5"/>
      <c r="I1006" s="5"/>
      <c r="J1006" s="5"/>
      <c r="K1006" s="5"/>
      <c r="L1006" s="6"/>
    </row>
  </sheetData>
  <mergeCells count="77">
    <mergeCell ref="J152:J153"/>
    <mergeCell ref="I175:I180"/>
    <mergeCell ref="I181:I183"/>
    <mergeCell ref="K9:L9"/>
    <mergeCell ref="K10:L10"/>
    <mergeCell ref="K11:L11"/>
    <mergeCell ref="K12:L12"/>
    <mergeCell ref="J87:J88"/>
    <mergeCell ref="I168:I174"/>
    <mergeCell ref="I163:I165"/>
    <mergeCell ref="A87:A88"/>
    <mergeCell ref="E87:E88"/>
    <mergeCell ref="F87:F88"/>
    <mergeCell ref="E92:E93"/>
    <mergeCell ref="F92:F93"/>
    <mergeCell ref="D92:D93"/>
    <mergeCell ref="C87:C88"/>
    <mergeCell ref="D87:D88"/>
    <mergeCell ref="B92:B93"/>
    <mergeCell ref="C92:C93"/>
    <mergeCell ref="B15:L15"/>
    <mergeCell ref="L18:L19"/>
    <mergeCell ref="K18:K19"/>
    <mergeCell ref="A92:A93"/>
    <mergeCell ref="H92:H93"/>
    <mergeCell ref="G87:G88"/>
    <mergeCell ref="J18:J19"/>
    <mergeCell ref="A18:H18"/>
    <mergeCell ref="I18:I19"/>
    <mergeCell ref="B87:B88"/>
    <mergeCell ref="L87:L88"/>
    <mergeCell ref="K87:K88"/>
    <mergeCell ref="I87:I88"/>
    <mergeCell ref="G92:G93"/>
    <mergeCell ref="H87:H88"/>
    <mergeCell ref="J92:J93"/>
    <mergeCell ref="I92:I93"/>
    <mergeCell ref="A152:A153"/>
    <mergeCell ref="I214:I215"/>
    <mergeCell ref="I159:I160"/>
    <mergeCell ref="I155:I156"/>
    <mergeCell ref="I152:I153"/>
    <mergeCell ref="I202:I203"/>
    <mergeCell ref="I191:I192"/>
    <mergeCell ref="I161:I162"/>
    <mergeCell ref="I166:I167"/>
    <mergeCell ref="I207:I208"/>
    <mergeCell ref="C152:C153"/>
    <mergeCell ref="D152:D153"/>
    <mergeCell ref="E152:E153"/>
    <mergeCell ref="A233:I233"/>
    <mergeCell ref="A231:I231"/>
    <mergeCell ref="A230:I230"/>
    <mergeCell ref="A229:I229"/>
    <mergeCell ref="A228:I228"/>
    <mergeCell ref="A227:I227"/>
    <mergeCell ref="A225:I225"/>
    <mergeCell ref="K3:L3"/>
    <mergeCell ref="F152:F153"/>
    <mergeCell ref="G152:G153"/>
    <mergeCell ref="H152:H153"/>
    <mergeCell ref="K152:K153"/>
    <mergeCell ref="L152:L153"/>
    <mergeCell ref="B13:I13"/>
    <mergeCell ref="L92:L93"/>
    <mergeCell ref="K92:K93"/>
    <mergeCell ref="B152:B153"/>
    <mergeCell ref="I130:I133"/>
    <mergeCell ref="I123:I126"/>
    <mergeCell ref="I211:I212"/>
    <mergeCell ref="I108:I109"/>
    <mergeCell ref="I110:I111"/>
    <mergeCell ref="I112:I117"/>
    <mergeCell ref="I121:I122"/>
    <mergeCell ref="I189:I190"/>
    <mergeCell ref="I185:I188"/>
    <mergeCell ref="I204:I206"/>
  </mergeCells>
  <printOptions/>
  <pageMargins left="0.3937007874015748" right="0.3937007874015748" top="0.3937007874015748" bottom="0.5905511811023623" header="0.5118110236220472" footer="0.5118110236220472"/>
  <pageSetup fitToHeight="66" fitToWidth="1" horizontalDpi="600" verticalDpi="600" orientation="portrait" paperSize="9" scale="51"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malisheva</cp:lastModifiedBy>
  <cp:lastPrinted>2012-12-03T02:20:52Z</cp:lastPrinted>
  <dcterms:created xsi:type="dcterms:W3CDTF">1996-10-08T23:32:33Z</dcterms:created>
  <dcterms:modified xsi:type="dcterms:W3CDTF">2012-12-26T09:41:45Z</dcterms:modified>
  <cp:category/>
  <cp:version/>
  <cp:contentType/>
  <cp:contentStatus/>
</cp:coreProperties>
</file>