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72" windowWidth="14508" windowHeight="7320" activeTab="0"/>
  </bookViews>
  <sheets>
    <sheet name="Доходы 2013-2015" sheetId="1" r:id="rId1"/>
  </sheets>
  <definedNames>
    <definedName name="_xlnm.Print_Area" localSheetId="0">'Доходы 2013-2015'!$A$1:$L$168</definedName>
  </definedNames>
  <calcPr fullCalcOnLoad="1"/>
</workbook>
</file>

<file path=xl/sharedStrings.xml><?xml version="1.0" encoding="utf-8"?>
<sst xmlns="http://schemas.openxmlformats.org/spreadsheetml/2006/main" count="148" uniqueCount="146">
  <si>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</si>
  <si>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</si>
  <si>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</si>
  <si>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</si>
  <si>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</si>
  <si>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</si>
  <si>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</si>
  <si>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</si>
  <si>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</si>
  <si>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</si>
  <si>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</si>
  <si>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</si>
  <si>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</si>
  <si>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</si>
  <si>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</si>
  <si>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</si>
  <si>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</si>
  <si>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</si>
  <si>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</si>
  <si>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</si>
  <si>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</si>
  <si>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</si>
  <si>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</si>
  <si>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</si>
  <si>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</si>
  <si>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</si>
  <si>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</si>
  <si>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</si>
  <si>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</si>
  <si>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</si>
  <si>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</si>
  <si>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</si>
  <si>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</si>
  <si>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</si>
  <si>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</si>
  <si>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</si>
  <si>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</si>
  <si>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</si>
  <si>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</si>
  <si>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 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</si>
  <si>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</si>
  <si>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</si>
  <si>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</si>
  <si>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</si>
  <si>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</si>
  <si>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закрытых административно-территориальных образований (за счет средств федерального бюджета)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</si>
  <si>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</si>
  <si>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</si>
  <si>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</si>
  <si>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</si>
  <si>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</si>
  <si>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ВСЕГО ДОХОДОВ:</t>
  </si>
  <si>
    <t xml:space="preserve">к решению Совета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</si>
  <si>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</si>
  <si>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</si>
  <si>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 xml:space="preserve">Дотации бюджетам городских округов на выравнивание бюджетной обеспеченности (региональный фонд финансовой поддержки поселений) </t>
  </si>
  <si>
    <t>Фонд компенсаций (ФК)</t>
  </si>
  <si>
    <t>Региональный фонд финансовой поддержки поселений (РФФПП)</t>
  </si>
  <si>
    <t>Другие межбюджетные трансферты</t>
  </si>
  <si>
    <t>Дотации бюджетам на предоставление дотаций бюджетам закрытых административно-территориальных образований</t>
  </si>
  <si>
    <t>НАЛОГОВЫЕ И НЕНАЛОГОВЫЕ ДОХОДЫ</t>
  </si>
  <si>
    <t>Код классификации операций сектора государственного управления</t>
  </si>
  <si>
    <t>тыс. рублей</t>
  </si>
  <si>
    <t>Прочие субсидии бюджетам городских округов</t>
  </si>
  <si>
    <t>Субвенции на реализацию Закона  края от 20 декабря 2005 года №17-4273 "О наделении органов местного самоуправления муниципальных районов  и городских округов края государственными полномочиями по решению вопросов обеспечения граждан, имеющих детей, ежемесячным пособием на ребенка"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</si>
  <si>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</si>
  <si>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</si>
  <si>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2013 год</t>
  </si>
  <si>
    <t>Фонд софинансирования социальных расходов (ФСР)</t>
  </si>
  <si>
    <t>Субвенции бюджетам муниципальных образований края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</t>
  </si>
  <si>
    <t>Субвенции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</t>
  </si>
  <si>
    <t>Субвенции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 оплаты жилья и коммунальных услуг</t>
  </si>
  <si>
    <t>Субвенции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</t>
  </si>
  <si>
    <t>Субвенции бюджетам муниципальных образований края на финансирование расходов, связанных с предоставлением мер социальной поддержки членам 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</si>
  <si>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</t>
  </si>
  <si>
    <t xml:space="preserve">Субвенции бюджетам муниципальных образований края  на финансирование расходов, связанных с предоставлением инвалидам (в том числе детям-инвалидам) компенсации страховых премий по договору  обязательного  страхования гражданской ответственности владельцев транспортных средств
</t>
  </si>
  <si>
    <t>Субвенции бюджетам муниципальных образований края на финансирование расходов, связанных с предоставлением мер социальной поддержки инвалидам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</si>
  <si>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 мер социальной поддержки работникам муниципальных учреждений социального обслуживания</t>
  </si>
  <si>
    <t>Субвенции на реализацию Закона края от 6 марта 2008 года № 4-1381 "О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погребению"</t>
  </si>
  <si>
    <t>Субвенции на реализацию Закона края от 20 декабря 2005 года № 17-4269  "О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питания"</t>
  </si>
  <si>
    <t>Субвенции на реализацию Закона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платы"</t>
  </si>
  <si>
    <t>Субвенции на реализацию Закона края от 20 декабря 2007года № 4-1089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</t>
  </si>
  <si>
    <t>Субвенции на реализацию Закона края от 20 декабря 2005 года № 17-4294 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</t>
  </si>
  <si>
    <t>Субвенции на реализацию Закона края от 26 декабря 2006 года № 21-5589 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</t>
  </si>
  <si>
    <t>Субвенции на реализацию Закона края  от 23 апреля 2009 года №8-3170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комиссий"</t>
  </si>
  <si>
    <t>Межбюджетные трансферты на переселение граждан из закрытых административно-территориальных образований края за счет средств федерального бюджета</t>
  </si>
  <si>
    <t>Субвенции на реализацию Закона края от 29 марта 2007 года №22-6015 "О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 образовательных организациях края, реализующих основную общеобразовательную программу дошкольного образования"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</si>
  <si>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расчетов и 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</si>
  <si>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</si>
  <si>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на поддержку мер по  обеспечению сбалансированности  бюджетов</t>
  </si>
  <si>
    <t>Дотации бюджетам городских округов на поддержку мер по  обеспечению сбалансированности  бюджетов</t>
  </si>
  <si>
    <t>Субвенции бюджетам муниципальных образований края  на финансирование расходов, связанных с предоставлением ежегодной денежной выплаты гражданам, награжденным  нагрудным знаком  "Почетный донор России" или нагрудным знаком "Почетный донор СССР"</t>
  </si>
  <si>
    <t xml:space="preserve">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</si>
  <si>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</si>
  <si>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</si>
  <si>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</si>
  <si>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</si>
  <si>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</si>
  <si>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</si>
  <si>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</si>
  <si>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 муниципальных унитарных предприятий, в том числе казенных)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</si>
  <si>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</si>
  <si>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</si>
  <si>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</si>
  <si>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 Российской Федерации, а также штрафы, взыскание  которых осуществляется на основании ранее действовавшей статьи 117 Налогового кодекса  Российской Федерации</t>
  </si>
  <si>
    <t>Субсидии бюджета субъектов Российской Федерации  и муниципальных образований (межбюджетные субсидии)</t>
  </si>
  <si>
    <t>Субвенции на реализацию Закона края от 20 декабря 2007 года № 4-1092 "О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(законному представителю-опекуну,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или предоставлено место в группе  кратковременного  пребывания дошкольного образовательного учреждения"</t>
  </si>
  <si>
    <t>депутатов ЗАТО г.Зеленогорска</t>
  </si>
  <si>
    <t>Возврат остатков субсидий, субвенций</t>
  </si>
  <si>
    <t xml:space="preserve"> 2014 год</t>
  </si>
  <si>
    <t xml:space="preserve">Субсидии на оплату стоимости набора продуктов питания или готовых блюд и их транспортировку в лагерях с дневным пребыванием детей </t>
  </si>
  <si>
    <r>
      <t>Субсидии на оплату стоимости путевок для детей в организации отдыха, оздоровления и занятости детей</t>
    </r>
  </si>
  <si>
    <t>Субсидии на организацию отдыха, оздоровления и занятости детей в муниципальных загородных оздоровительных лагерях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</si>
  <si>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беременным женщинам</t>
  </si>
  <si>
    <t>Субвенции бюджетам муниципальных образований края на реализациюЗакона краяот 21 декабря 2010 года № 11-5564 "О наделении органов местного самоуправления государственными полномочиями в области архивного дела"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</si>
  <si>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</si>
  <si>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</si>
  <si>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>Межбюджетные трансферты на комплектование книжных фондов библиотек муниципальных образований края за счёт средств федерального бюджета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</si>
  <si>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подвергшимся радиационному воздействию, и членам их семей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</si>
  <si>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</si>
  <si>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</si>
  <si>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</si>
  <si>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</si>
  <si>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</si>
  <si>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</si>
  <si>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</si>
  <si>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</si>
  <si>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Субсидии на выравнивание обеспеченности муниципальных образований края по реализации ими их отдельных расходных обязательств</t>
  </si>
  <si>
    <t>Субвенции на реализацию Закона края  "О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граждан, нуждающимся в социальной поддержке"</t>
  </si>
  <si>
    <t xml:space="preserve"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</si>
  <si>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Субвенции на реализацию Закона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общеобразовательных учреждениях, реализующих основные общеобразовательные программы, без взимания платы"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</si>
  <si>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</si>
  <si>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</si>
  <si>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Субвенции муниципальным образованиям края на финансирование расходов, связанных с организацией приемных семей для граждан пожилого возраста и инвалидов</t>
  </si>
  <si>
    <t>Прочие безвозмездные поступления</t>
  </si>
  <si>
    <t>Налоговые и неналоговые доходы</t>
  </si>
  <si>
    <t xml:space="preserve"> 2015 год</t>
  </si>
  <si>
    <t>Доходы, получаемые физическими лицами в соответствии со ст. 228 НК РФ, облагаемые по ставке 13%, 35%</t>
  </si>
  <si>
    <t>Налог, взимаемый в связи с применением упрощенной системы налогообложения</t>
  </si>
  <si>
    <t>Налог, взимаемый в виде стоимости патента в связи с применением упрощенной системы налогообложения</t>
  </si>
  <si>
    <t>Субвенции бюджетам муниципальных образований края  на финансирование расходов, связанных с предоставлением мер социальной поддержки по оплате жилья  и коммунальных услуг  отдельным категориям граждан, установленных законодательством  Российской Федерации</t>
  </si>
  <si>
    <r>
      <t>Субвенции на реализацию Закона края  от 24 декабря 2009 года №9-4225 "О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</t>
    </r>
    <r>
      <rPr>
        <sz val="14"/>
        <rFont val="Times New Roman"/>
        <family val="1"/>
      </rPr>
      <t>иц из числа детей-сирот и детей, оставшихся без попечения родителей, не имеющих жилого помещения"</t>
    </r>
  </si>
  <si>
    <t>Субвенции на реализацию Закона края от 21 декабря 2010 года № 11-5506 «О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«Старшее поколение» на 2012 - 2013 годы»</t>
  </si>
  <si>
    <t>Приложение № 4</t>
  </si>
  <si>
    <t xml:space="preserve">ДОХОДЫ МЕСТНОГО БЮДЖЕТА НА 2013 ГОД  И НА ПЛАНОВЫЙ ПЕРИОД 2014 И 2015 ГОДОВ                                    </t>
  </si>
  <si>
    <t>от 18.12.2012 г. № 33-198р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</si>
</sst>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</numFmts>
  <fonts count="48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0"/>
    </font>
    <font>
      <b/>
      <sz val="14"/>
      <name val="Times New Roman"/>
      <family val="1"/>
    </font>
    <font>
      <sz val="14"/>
      <color indexed="10"/>
      <name val="Arial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right" vertical="top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87" fontId="8" fillId="0" borderId="11" xfId="0" applyNumberFormat="1" applyFont="1" applyBorder="1" applyAlignment="1">
      <alignment horizontal="center" vertical="top" wrapText="1"/>
    </xf>
    <xf numFmtId="177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0" fontId="8" fillId="0" borderId="10" xfId="0" applyNumberFormat="1" applyFont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justify" wrapText="1"/>
    </xf>
    <xf numFmtId="181" fontId="8" fillId="0" borderId="11" xfId="0" applyNumberFormat="1" applyFont="1" applyBorder="1" applyAlignment="1">
      <alignment horizontal="justify" vertical="justify" wrapText="1"/>
    </xf>
    <xf numFmtId="180" fontId="8" fillId="0" borderId="11" xfId="0" applyNumberFormat="1" applyFont="1" applyBorder="1" applyAlignment="1">
      <alignment horizontal="justify" vertical="justify" wrapText="1"/>
    </xf>
    <xf numFmtId="179" fontId="8" fillId="0" borderId="11" xfId="0" applyNumberFormat="1" applyFont="1" applyBorder="1" applyAlignment="1">
      <alignment horizontal="justify" vertical="justify" wrapText="1"/>
    </xf>
    <xf numFmtId="180" fontId="8" fillId="0" borderId="11" xfId="0" applyNumberFormat="1" applyFont="1" applyBorder="1" applyAlignment="1">
      <alignment horizontal="left" vertical="justify" wrapText="1"/>
    </xf>
    <xf numFmtId="0" fontId="5" fillId="0" borderId="11" xfId="0" applyFont="1" applyBorder="1" applyAlignment="1">
      <alignment horizontal="justify" vertical="top" wrapText="1"/>
    </xf>
    <xf numFmtId="181" fontId="8" fillId="0" borderId="12" xfId="0" applyNumberFormat="1" applyFont="1" applyBorder="1" applyAlignment="1">
      <alignment horizontal="justify" vertical="justify" wrapText="1"/>
    </xf>
    <xf numFmtId="180" fontId="8" fillId="0" borderId="12" xfId="0" applyNumberFormat="1" applyFont="1" applyBorder="1" applyAlignment="1">
      <alignment horizontal="justify" vertical="justify" wrapText="1"/>
    </xf>
    <xf numFmtId="179" fontId="8" fillId="0" borderId="12" xfId="0" applyNumberFormat="1" applyFont="1" applyBorder="1" applyAlignment="1">
      <alignment horizontal="justify" vertical="justify" wrapText="1"/>
    </xf>
    <xf numFmtId="180" fontId="8" fillId="0" borderId="12" xfId="0" applyNumberFormat="1" applyFont="1" applyBorder="1" applyAlignment="1">
      <alignment horizontal="left" vertical="justify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10" fillId="0" borderId="10" xfId="0" applyNumberFormat="1" applyFont="1" applyFill="1" applyBorder="1" applyAlignment="1">
      <alignment horizontal="justify" vertical="justify" wrapText="1"/>
    </xf>
    <xf numFmtId="0" fontId="10" fillId="0" borderId="11" xfId="0" applyFont="1" applyFill="1" applyBorder="1" applyAlignment="1">
      <alignment horizontal="justify" vertical="justify" wrapText="1"/>
    </xf>
    <xf numFmtId="181" fontId="10" fillId="0" borderId="11" xfId="0" applyNumberFormat="1" applyFont="1" applyFill="1" applyBorder="1" applyAlignment="1">
      <alignment horizontal="justify" vertical="justify" wrapText="1"/>
    </xf>
    <xf numFmtId="180" fontId="10" fillId="0" borderId="11" xfId="0" applyNumberFormat="1" applyFont="1" applyFill="1" applyBorder="1" applyAlignment="1">
      <alignment horizontal="justify" vertical="justify" wrapText="1"/>
    </xf>
    <xf numFmtId="179" fontId="10" fillId="0" borderId="11" xfId="0" applyNumberFormat="1" applyFont="1" applyFill="1" applyBorder="1" applyAlignment="1">
      <alignment horizontal="justify" vertical="justify" wrapText="1"/>
    </xf>
    <xf numFmtId="180" fontId="10" fillId="0" borderId="11" xfId="0" applyNumberFormat="1" applyFont="1" applyFill="1" applyBorder="1" applyAlignment="1">
      <alignment horizontal="left" vertical="justify" wrapText="1"/>
    </xf>
    <xf numFmtId="0" fontId="10" fillId="0" borderId="11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justify" wrapText="1"/>
    </xf>
    <xf numFmtId="181" fontId="8" fillId="0" borderId="10" xfId="0" applyNumberFormat="1" applyFont="1" applyBorder="1" applyAlignment="1">
      <alignment horizontal="justify" vertical="justify" wrapText="1"/>
    </xf>
    <xf numFmtId="179" fontId="8" fillId="0" borderId="10" xfId="0" applyNumberFormat="1" applyFont="1" applyBorder="1" applyAlignment="1">
      <alignment horizontal="justify" vertical="justify" wrapText="1"/>
    </xf>
    <xf numFmtId="180" fontId="8" fillId="0" borderId="10" xfId="0" applyNumberFormat="1" applyFont="1" applyBorder="1" applyAlignment="1">
      <alignment horizontal="left" vertical="justify" wrapText="1"/>
    </xf>
    <xf numFmtId="0" fontId="8" fillId="0" borderId="10" xfId="0" applyFont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180" fontId="10" fillId="0" borderId="14" xfId="0" applyNumberFormat="1" applyFont="1" applyBorder="1" applyAlignment="1">
      <alignment horizontal="justify" vertical="justify" wrapText="1"/>
    </xf>
    <xf numFmtId="0" fontId="10" fillId="0" borderId="14" xfId="0" applyFont="1" applyBorder="1" applyAlignment="1">
      <alignment horizontal="justify" vertical="justify" wrapText="1"/>
    </xf>
    <xf numFmtId="181" fontId="10" fillId="0" borderId="14" xfId="0" applyNumberFormat="1" applyFont="1" applyBorder="1" applyAlignment="1">
      <alignment horizontal="justify" vertical="justify" wrapText="1"/>
    </xf>
    <xf numFmtId="179" fontId="10" fillId="0" borderId="14" xfId="0" applyNumberFormat="1" applyFont="1" applyBorder="1" applyAlignment="1">
      <alignment horizontal="justify" vertical="justify" wrapText="1"/>
    </xf>
    <xf numFmtId="180" fontId="10" fillId="0" borderId="14" xfId="0" applyNumberFormat="1" applyFont="1" applyBorder="1" applyAlignment="1">
      <alignment horizontal="left" vertical="justify" wrapText="1"/>
    </xf>
    <xf numFmtId="0" fontId="10" fillId="0" borderId="14" xfId="0" applyFont="1" applyBorder="1" applyAlignment="1">
      <alignment horizontal="justify" vertical="top" wrapText="1"/>
    </xf>
    <xf numFmtId="4" fontId="10" fillId="0" borderId="14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180" fontId="10" fillId="0" borderId="14" xfId="0" applyNumberFormat="1" applyFont="1" applyFill="1" applyBorder="1" applyAlignment="1">
      <alignment horizontal="justify" vertical="justify" wrapText="1"/>
    </xf>
    <xf numFmtId="0" fontId="10" fillId="0" borderId="14" xfId="0" applyFont="1" applyFill="1" applyBorder="1" applyAlignment="1">
      <alignment horizontal="justify" vertical="justify" wrapText="1"/>
    </xf>
    <xf numFmtId="181" fontId="10" fillId="0" borderId="14" xfId="0" applyNumberFormat="1" applyFont="1" applyFill="1" applyBorder="1" applyAlignment="1">
      <alignment horizontal="justify" vertical="justify" wrapText="1"/>
    </xf>
    <xf numFmtId="179" fontId="10" fillId="0" borderId="14" xfId="0" applyNumberFormat="1" applyFont="1" applyFill="1" applyBorder="1" applyAlignment="1">
      <alignment horizontal="justify" vertical="justify" wrapText="1"/>
    </xf>
    <xf numFmtId="180" fontId="10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justify" vertical="top" wrapText="1"/>
    </xf>
    <xf numFmtId="4" fontId="10" fillId="0" borderId="12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180" fontId="8" fillId="33" borderId="10" xfId="0" applyNumberFormat="1" applyFont="1" applyFill="1" applyBorder="1" applyAlignment="1">
      <alignment horizontal="justify" vertical="justify" wrapText="1"/>
    </xf>
    <xf numFmtId="0" fontId="8" fillId="33" borderId="11" xfId="0" applyFont="1" applyFill="1" applyBorder="1" applyAlignment="1">
      <alignment horizontal="justify" vertical="justify" wrapText="1"/>
    </xf>
    <xf numFmtId="181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justify" vertical="justify" wrapText="1"/>
    </xf>
    <xf numFmtId="179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left" vertical="justify" wrapText="1"/>
    </xf>
    <xf numFmtId="0" fontId="5" fillId="33" borderId="11" xfId="0" applyFont="1" applyFill="1" applyBorder="1" applyAlignment="1">
      <alignment horizontal="justify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10" fillId="0" borderId="14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84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180" fontId="10" fillId="0" borderId="14" xfId="0" applyNumberFormat="1" applyFont="1" applyFill="1" applyBorder="1" applyAlignment="1">
      <alignment horizontal="justify" vertical="justify" wrapText="1"/>
    </xf>
    <xf numFmtId="0" fontId="10" fillId="0" borderId="14" xfId="0" applyFont="1" applyFill="1" applyBorder="1" applyAlignment="1">
      <alignment horizontal="justify" vertical="justify" wrapText="1"/>
    </xf>
    <xf numFmtId="181" fontId="10" fillId="0" borderId="14" xfId="0" applyNumberFormat="1" applyFont="1" applyFill="1" applyBorder="1" applyAlignment="1">
      <alignment horizontal="justify" vertical="justify" wrapText="1"/>
    </xf>
    <xf numFmtId="179" fontId="10" fillId="0" borderId="14" xfId="0" applyNumberFormat="1" applyFont="1" applyFill="1" applyBorder="1" applyAlignment="1">
      <alignment horizontal="justify" vertical="justify" wrapText="1"/>
    </xf>
    <xf numFmtId="180" fontId="10" fillId="0" borderId="14" xfId="0" applyNumberFormat="1" applyFont="1" applyFill="1" applyBorder="1" applyAlignment="1">
      <alignment horizontal="left" vertical="justify" wrapText="1"/>
    </xf>
    <xf numFmtId="0" fontId="10" fillId="0" borderId="12" xfId="0" applyFont="1" applyFill="1" applyBorder="1" applyAlignment="1">
      <alignment horizontal="justify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82" fontId="10" fillId="0" borderId="11" xfId="0" applyNumberFormat="1" applyFont="1" applyFill="1" applyBorder="1" applyAlignment="1">
      <alignment horizontal="center" vertical="top" wrapText="1"/>
    </xf>
    <xf numFmtId="182" fontId="5" fillId="0" borderId="14" xfId="0" applyNumberFormat="1" applyFont="1" applyFill="1" applyBorder="1" applyAlignment="1">
      <alignment horizontal="center" vertical="top" wrapText="1"/>
    </xf>
    <xf numFmtId="182" fontId="5" fillId="0" borderId="11" xfId="0" applyNumberFormat="1" applyFont="1" applyFill="1" applyBorder="1" applyAlignment="1">
      <alignment horizontal="center" vertical="top" wrapText="1"/>
    </xf>
    <xf numFmtId="182" fontId="8" fillId="0" borderId="14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2" fontId="5" fillId="0" borderId="17" xfId="0" applyNumberFormat="1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justify" vertical="top" wrapText="1"/>
    </xf>
    <xf numFmtId="0" fontId="10" fillId="0" borderId="22" xfId="0" applyFont="1" applyFill="1" applyBorder="1" applyAlignment="1">
      <alignment horizontal="justify" vertical="top" wrapText="1"/>
    </xf>
    <xf numFmtId="0" fontId="10" fillId="0" borderId="23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horizontal="justify" vertical="top" wrapText="1"/>
    </xf>
    <xf numFmtId="0" fontId="8" fillId="0" borderId="23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23" xfId="0" applyFont="1" applyFill="1" applyBorder="1" applyAlignment="1">
      <alignment horizontal="justify" vertical="top" wrapText="1"/>
    </xf>
    <xf numFmtId="4" fontId="10" fillId="0" borderId="14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0" fillId="0" borderId="23" xfId="0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0" fillId="0" borderId="23" xfId="0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5" fillId="0" borderId="14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Border="1" applyAlignment="1">
      <alignment horizontal="justify" vertical="justify" wrapText="1"/>
    </xf>
    <xf numFmtId="180" fontId="8" fillId="0" borderId="23" xfId="0" applyNumberFormat="1" applyFont="1" applyBorder="1" applyAlignment="1">
      <alignment horizontal="justify" vertical="justify" wrapText="1"/>
    </xf>
    <xf numFmtId="181" fontId="8" fillId="0" borderId="14" xfId="0" applyNumberFormat="1" applyFont="1" applyBorder="1" applyAlignment="1">
      <alignment horizontal="justify" vertical="justify" wrapText="1"/>
    </xf>
    <xf numFmtId="181" fontId="8" fillId="0" borderId="23" xfId="0" applyNumberFormat="1" applyFont="1" applyBorder="1" applyAlignment="1">
      <alignment horizontal="justify" vertical="justify" wrapText="1"/>
    </xf>
    <xf numFmtId="179" fontId="8" fillId="0" borderId="14" xfId="0" applyNumberFormat="1" applyFont="1" applyBorder="1" applyAlignment="1">
      <alignment horizontal="justify" vertical="justify" wrapText="1"/>
    </xf>
    <xf numFmtId="179" fontId="8" fillId="0" borderId="23" xfId="0" applyNumberFormat="1" applyFont="1" applyBorder="1" applyAlignment="1">
      <alignment horizontal="justify" vertical="justify" wrapText="1"/>
    </xf>
    <xf numFmtId="180" fontId="8" fillId="0" borderId="14" xfId="0" applyNumberFormat="1" applyFont="1" applyBorder="1" applyAlignment="1">
      <alignment horizontal="left" vertical="justify" wrapText="1"/>
    </xf>
    <xf numFmtId="180" fontId="8" fillId="0" borderId="23" xfId="0" applyNumberFormat="1" applyFont="1" applyBorder="1" applyAlignment="1">
      <alignment horizontal="left" vertical="justify" wrapText="1"/>
    </xf>
    <xf numFmtId="0" fontId="8" fillId="0" borderId="14" xfId="0" applyFont="1" applyBorder="1" applyAlignment="1">
      <alignment horizontal="justify" vertical="justify" wrapText="1"/>
    </xf>
    <xf numFmtId="0" fontId="8" fillId="0" borderId="23" xfId="0" applyFont="1" applyBorder="1" applyAlignment="1">
      <alignment horizontal="justify" vertical="justify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8"/>
  <sheetViews>
    <sheetView tabSelected="1" view="pageBreakPreview" zoomScale="60" zoomScalePageLayoutView="0" workbookViewId="0" topLeftCell="A76">
      <selection activeCell="K87" sqref="K87"/>
    </sheetView>
  </sheetViews>
  <sheetFormatPr defaultColWidth="9.140625" defaultRowHeight="12.75"/>
  <cols>
    <col min="1" max="1" width="6.851562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4.28125" style="0" customWidth="1"/>
    <col min="9" max="9" width="71.00390625" style="0" customWidth="1"/>
    <col min="10" max="10" width="22.28125" style="0" customWidth="1"/>
    <col min="11" max="11" width="20.8515625" style="0" customWidth="1"/>
    <col min="12" max="12" width="21.00390625" style="2" customWidth="1"/>
    <col min="13" max="13" width="0.13671875" style="0" customWidth="1"/>
  </cols>
  <sheetData>
    <row r="1" spans="1:1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5.75" customHeight="1">
      <c r="A2" s="5"/>
      <c r="B2" s="5"/>
      <c r="C2" s="5"/>
      <c r="D2" s="5"/>
      <c r="E2" s="5"/>
      <c r="F2" s="5"/>
      <c r="G2" s="5"/>
      <c r="H2" s="5"/>
      <c r="I2" s="5"/>
      <c r="J2" s="25"/>
      <c r="K2" s="213" t="s">
        <v>143</v>
      </c>
      <c r="L2" s="213"/>
    </row>
    <row r="3" spans="1:12" ht="15.75" customHeight="1">
      <c r="A3" s="5"/>
      <c r="B3" s="5"/>
      <c r="C3" s="5"/>
      <c r="D3" s="5"/>
      <c r="E3" s="5"/>
      <c r="F3" s="5"/>
      <c r="G3" s="5"/>
      <c r="H3" s="5"/>
      <c r="I3" s="5"/>
      <c r="J3" s="26"/>
      <c r="K3" s="214" t="s">
        <v>52</v>
      </c>
      <c r="L3" s="214"/>
    </row>
    <row r="4" spans="1:12" ht="15.75" customHeight="1">
      <c r="A4" s="5"/>
      <c r="B4" s="5"/>
      <c r="C4" s="5"/>
      <c r="D4" s="5"/>
      <c r="E4" s="5"/>
      <c r="F4" s="5"/>
      <c r="G4" s="5"/>
      <c r="H4" s="5"/>
      <c r="I4" s="5"/>
      <c r="J4" s="26"/>
      <c r="K4" s="214" t="s">
        <v>107</v>
      </c>
      <c r="L4" s="214"/>
    </row>
    <row r="5" spans="1:12" ht="15.75" customHeight="1">
      <c r="A5" s="5"/>
      <c r="B5" s="5"/>
      <c r="C5" s="5"/>
      <c r="D5" s="5"/>
      <c r="E5" s="5"/>
      <c r="F5" s="5"/>
      <c r="G5" s="5"/>
      <c r="H5" s="5"/>
      <c r="I5" s="5"/>
      <c r="J5" s="26"/>
      <c r="K5" s="214" t="s">
        <v>145</v>
      </c>
      <c r="L5" s="214"/>
    </row>
    <row r="6" spans="1:12" ht="15.75" customHeight="1">
      <c r="A6" s="5"/>
      <c r="B6" s="206"/>
      <c r="C6" s="206"/>
      <c r="D6" s="206"/>
      <c r="E6" s="206"/>
      <c r="F6" s="206"/>
      <c r="G6" s="206"/>
      <c r="H6" s="206"/>
      <c r="I6" s="206"/>
      <c r="J6" s="27"/>
      <c r="K6" s="27"/>
      <c r="L6" s="27"/>
    </row>
    <row r="7" spans="1:12" ht="13.5" customHeight="1">
      <c r="A7" s="5"/>
      <c r="B7" s="5"/>
      <c r="C7" s="5"/>
      <c r="D7" s="5"/>
      <c r="E7" s="5"/>
      <c r="F7" s="5"/>
      <c r="G7" s="5"/>
      <c r="H7" s="5"/>
      <c r="I7" s="9"/>
      <c r="J7" s="9"/>
      <c r="K7" s="9"/>
      <c r="L7" s="10"/>
    </row>
    <row r="8" spans="1:12" s="3" customFormat="1" ht="25.5" customHeight="1">
      <c r="A8" s="7"/>
      <c r="B8" s="207" t="s">
        <v>144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1:12" s="3" customFormat="1" ht="23.25" customHeight="1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8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18" t="s">
        <v>62</v>
      </c>
    </row>
    <row r="11" spans="1:12" ht="18" customHeight="1">
      <c r="A11" s="208" t="s">
        <v>0</v>
      </c>
      <c r="B11" s="209"/>
      <c r="C11" s="209"/>
      <c r="D11" s="209"/>
      <c r="E11" s="209"/>
      <c r="F11" s="209"/>
      <c r="G11" s="209"/>
      <c r="H11" s="210"/>
      <c r="I11" s="211" t="s">
        <v>54</v>
      </c>
      <c r="J11" s="211" t="s">
        <v>67</v>
      </c>
      <c r="K11" s="211" t="s">
        <v>109</v>
      </c>
      <c r="L11" s="211" t="s">
        <v>136</v>
      </c>
    </row>
    <row r="12" spans="1:12" ht="141.75" customHeight="1">
      <c r="A12" s="12" t="s">
        <v>1</v>
      </c>
      <c r="B12" s="13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4" t="s">
        <v>61</v>
      </c>
      <c r="I12" s="212"/>
      <c r="J12" s="212"/>
      <c r="K12" s="212"/>
      <c r="L12" s="212"/>
    </row>
    <row r="13" spans="1:12" ht="18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7">
        <v>12</v>
      </c>
    </row>
    <row r="14" spans="1:15" ht="18">
      <c r="A14" s="30">
        <v>0</v>
      </c>
      <c r="B14" s="31">
        <v>1</v>
      </c>
      <c r="C14" s="32">
        <v>0</v>
      </c>
      <c r="D14" s="32">
        <v>0</v>
      </c>
      <c r="E14" s="33">
        <v>0</v>
      </c>
      <c r="F14" s="32">
        <v>0</v>
      </c>
      <c r="G14" s="34">
        <v>0</v>
      </c>
      <c r="H14" s="35">
        <v>0</v>
      </c>
      <c r="I14" s="36" t="s">
        <v>60</v>
      </c>
      <c r="J14" s="41">
        <f>J15+J23+J30+J38+J43+J58+J67+J72+J64</f>
        <v>583211</v>
      </c>
      <c r="K14" s="41">
        <f>K15+K23+K30+K38+K43+K58+K67+K72+K64</f>
        <v>585721.2</v>
      </c>
      <c r="L14" s="41">
        <f>L15+L23+L30+L38+L43+L58+L67+L72+L64</f>
        <v>626372</v>
      </c>
      <c r="M14" s="5"/>
      <c r="N14" s="5"/>
      <c r="O14" s="5"/>
    </row>
    <row r="15" spans="1:15" ht="18">
      <c r="A15" s="30">
        <v>182</v>
      </c>
      <c r="B15" s="31">
        <v>1</v>
      </c>
      <c r="C15" s="32">
        <v>1</v>
      </c>
      <c r="D15" s="37">
        <v>0</v>
      </c>
      <c r="E15" s="38">
        <v>0</v>
      </c>
      <c r="F15" s="37">
        <v>0</v>
      </c>
      <c r="G15" s="39">
        <v>0</v>
      </c>
      <c r="H15" s="40">
        <v>0</v>
      </c>
      <c r="I15" s="36" t="s">
        <v>8</v>
      </c>
      <c r="J15" s="41">
        <f>J16+J19</f>
        <v>404236.60000000003</v>
      </c>
      <c r="K15" s="41">
        <f>K16+K19</f>
        <v>412363.39999999997</v>
      </c>
      <c r="L15" s="41">
        <f>L16+L19</f>
        <v>453183.60000000003</v>
      </c>
      <c r="M15" s="5"/>
      <c r="N15" s="5"/>
      <c r="O15" s="5"/>
    </row>
    <row r="16" spans="1:15" ht="18">
      <c r="A16" s="30">
        <v>182</v>
      </c>
      <c r="B16" s="31">
        <v>1</v>
      </c>
      <c r="C16" s="32">
        <v>1</v>
      </c>
      <c r="D16" s="37">
        <v>1</v>
      </c>
      <c r="E16" s="38">
        <v>0</v>
      </c>
      <c r="F16" s="37">
        <v>0</v>
      </c>
      <c r="G16" s="39">
        <v>0</v>
      </c>
      <c r="H16" s="40">
        <v>110</v>
      </c>
      <c r="I16" s="36" t="s">
        <v>9</v>
      </c>
      <c r="J16" s="42">
        <f aca="true" t="shared" si="0" ref="J16:L17">J17</f>
        <v>42201.4</v>
      </c>
      <c r="K16" s="42">
        <f t="shared" si="0"/>
        <v>33543.3</v>
      </c>
      <c r="L16" s="42">
        <f t="shared" si="0"/>
        <v>34970.3</v>
      </c>
      <c r="M16" s="5"/>
      <c r="N16" s="5"/>
      <c r="O16" s="5"/>
    </row>
    <row r="17" spans="1:15" ht="54">
      <c r="A17" s="46">
        <v>182</v>
      </c>
      <c r="B17" s="47">
        <v>1</v>
      </c>
      <c r="C17" s="48">
        <v>1</v>
      </c>
      <c r="D17" s="115">
        <v>1</v>
      </c>
      <c r="E17" s="116">
        <v>10</v>
      </c>
      <c r="F17" s="115">
        <v>0</v>
      </c>
      <c r="G17" s="117">
        <v>0</v>
      </c>
      <c r="H17" s="118">
        <v>110</v>
      </c>
      <c r="I17" s="52" t="s">
        <v>10</v>
      </c>
      <c r="J17" s="44">
        <f t="shared" si="0"/>
        <v>42201.4</v>
      </c>
      <c r="K17" s="44">
        <f t="shared" si="0"/>
        <v>33543.3</v>
      </c>
      <c r="L17" s="44">
        <f t="shared" si="0"/>
        <v>34970.3</v>
      </c>
      <c r="M17" s="5"/>
      <c r="N17" s="5"/>
      <c r="O17" s="5"/>
    </row>
    <row r="18" spans="1:15" ht="36">
      <c r="A18" s="46">
        <v>182</v>
      </c>
      <c r="B18" s="47">
        <v>1</v>
      </c>
      <c r="C18" s="48">
        <v>1</v>
      </c>
      <c r="D18" s="115">
        <v>1</v>
      </c>
      <c r="E18" s="116">
        <v>12</v>
      </c>
      <c r="F18" s="115">
        <v>2</v>
      </c>
      <c r="G18" s="117">
        <v>0</v>
      </c>
      <c r="H18" s="118">
        <v>110</v>
      </c>
      <c r="I18" s="65" t="s">
        <v>11</v>
      </c>
      <c r="J18" s="44">
        <v>42201.4</v>
      </c>
      <c r="K18" s="44">
        <v>33543.3</v>
      </c>
      <c r="L18" s="44">
        <v>34970.3</v>
      </c>
      <c r="M18" s="5"/>
      <c r="N18" s="5"/>
      <c r="O18" s="5"/>
    </row>
    <row r="19" spans="1:15" ht="18">
      <c r="A19" s="30">
        <v>182</v>
      </c>
      <c r="B19" s="31">
        <v>1</v>
      </c>
      <c r="C19" s="32">
        <v>1</v>
      </c>
      <c r="D19" s="37">
        <v>2</v>
      </c>
      <c r="E19" s="38">
        <v>0</v>
      </c>
      <c r="F19" s="37">
        <v>1</v>
      </c>
      <c r="G19" s="39">
        <v>0</v>
      </c>
      <c r="H19" s="40">
        <v>110</v>
      </c>
      <c r="I19" s="36" t="s">
        <v>12</v>
      </c>
      <c r="J19" s="42">
        <f>J20+J21+J22</f>
        <v>362035.2</v>
      </c>
      <c r="K19" s="42">
        <f>K20+K21+K22</f>
        <v>378820.1</v>
      </c>
      <c r="L19" s="42">
        <f>L20+L21+L22</f>
        <v>418213.30000000005</v>
      </c>
      <c r="M19" s="5"/>
      <c r="N19" s="5"/>
      <c r="O19" s="5"/>
    </row>
    <row r="20" spans="1:15" ht="90">
      <c r="A20" s="30">
        <v>182</v>
      </c>
      <c r="B20" s="31">
        <v>1</v>
      </c>
      <c r="C20" s="32">
        <v>1</v>
      </c>
      <c r="D20" s="32">
        <v>2</v>
      </c>
      <c r="E20" s="33">
        <v>10</v>
      </c>
      <c r="F20" s="32">
        <v>1</v>
      </c>
      <c r="G20" s="34">
        <v>0</v>
      </c>
      <c r="H20" s="35">
        <v>110</v>
      </c>
      <c r="I20" s="43" t="s">
        <v>131</v>
      </c>
      <c r="J20" s="44">
        <v>359655.5</v>
      </c>
      <c r="K20" s="44">
        <v>376316.6</v>
      </c>
      <c r="L20" s="44">
        <v>415589.7</v>
      </c>
      <c r="M20" s="5"/>
      <c r="N20" s="5"/>
      <c r="O20" s="5"/>
    </row>
    <row r="21" spans="1:15" ht="144">
      <c r="A21" s="30">
        <v>182</v>
      </c>
      <c r="B21" s="31">
        <v>1</v>
      </c>
      <c r="C21" s="32">
        <v>1</v>
      </c>
      <c r="D21" s="32">
        <v>2</v>
      </c>
      <c r="E21" s="33">
        <v>20</v>
      </c>
      <c r="F21" s="32">
        <v>1</v>
      </c>
      <c r="G21" s="34">
        <v>0</v>
      </c>
      <c r="H21" s="35">
        <v>110</v>
      </c>
      <c r="I21" s="43" t="s">
        <v>132</v>
      </c>
      <c r="J21" s="44">
        <v>922.2</v>
      </c>
      <c r="K21" s="44">
        <v>970.2</v>
      </c>
      <c r="L21" s="44">
        <v>1016.7</v>
      </c>
      <c r="M21" s="5"/>
      <c r="N21" s="5"/>
      <c r="O21" s="5"/>
    </row>
    <row r="22" spans="1:15" ht="44.25" customHeight="1">
      <c r="A22" s="30">
        <v>182</v>
      </c>
      <c r="B22" s="31">
        <v>1</v>
      </c>
      <c r="C22" s="32">
        <v>1</v>
      </c>
      <c r="D22" s="32">
        <v>2</v>
      </c>
      <c r="E22" s="33">
        <v>30</v>
      </c>
      <c r="F22" s="32">
        <v>1</v>
      </c>
      <c r="G22" s="34">
        <v>0</v>
      </c>
      <c r="H22" s="35">
        <v>110</v>
      </c>
      <c r="I22" s="43" t="s">
        <v>137</v>
      </c>
      <c r="J22" s="44">
        <v>1457.5</v>
      </c>
      <c r="K22" s="44">
        <v>1533.3</v>
      </c>
      <c r="L22" s="44">
        <v>1606.9</v>
      </c>
      <c r="M22" s="5"/>
      <c r="N22" s="5"/>
      <c r="O22" s="5"/>
    </row>
    <row r="23" spans="1:15" ht="18">
      <c r="A23" s="30">
        <v>182</v>
      </c>
      <c r="B23" s="31">
        <v>1</v>
      </c>
      <c r="C23" s="32">
        <v>5</v>
      </c>
      <c r="D23" s="32">
        <v>0</v>
      </c>
      <c r="E23" s="33">
        <v>0</v>
      </c>
      <c r="F23" s="32">
        <v>0</v>
      </c>
      <c r="G23" s="34">
        <v>0</v>
      </c>
      <c r="H23" s="35">
        <v>0</v>
      </c>
      <c r="I23" s="36" t="s">
        <v>13</v>
      </c>
      <c r="J23" s="41">
        <f>J24+J27</f>
        <v>33925.5</v>
      </c>
      <c r="K23" s="41">
        <f>K24+K27</f>
        <v>35626.799999999996</v>
      </c>
      <c r="L23" s="41">
        <f>L24+L27</f>
        <v>37293</v>
      </c>
      <c r="M23" s="5"/>
      <c r="N23" s="5"/>
      <c r="O23" s="5"/>
    </row>
    <row r="24" spans="1:15" ht="34.5">
      <c r="A24" s="30">
        <v>182</v>
      </c>
      <c r="B24" s="31">
        <v>1</v>
      </c>
      <c r="C24" s="32">
        <v>5</v>
      </c>
      <c r="D24" s="32">
        <v>1</v>
      </c>
      <c r="E24" s="33">
        <v>0</v>
      </c>
      <c r="F24" s="32">
        <v>0</v>
      </c>
      <c r="G24" s="34">
        <v>0</v>
      </c>
      <c r="H24" s="35">
        <v>110</v>
      </c>
      <c r="I24" s="162" t="s">
        <v>138</v>
      </c>
      <c r="J24" s="148">
        <f aca="true" t="shared" si="1" ref="J24:L25">J25</f>
        <v>891.2</v>
      </c>
      <c r="K24" s="148">
        <f t="shared" si="1"/>
        <v>891.2</v>
      </c>
      <c r="L24" s="148">
        <f t="shared" si="1"/>
        <v>891.2</v>
      </c>
      <c r="M24" s="5"/>
      <c r="N24" s="5"/>
      <c r="O24" s="5"/>
    </row>
    <row r="25" spans="1:15" ht="39" customHeight="1">
      <c r="A25" s="30">
        <v>182</v>
      </c>
      <c r="B25" s="31">
        <v>1</v>
      </c>
      <c r="C25" s="32">
        <v>5</v>
      </c>
      <c r="D25" s="32">
        <v>1</v>
      </c>
      <c r="E25" s="33">
        <v>40</v>
      </c>
      <c r="F25" s="32">
        <v>2</v>
      </c>
      <c r="G25" s="34">
        <v>0</v>
      </c>
      <c r="H25" s="35">
        <v>110</v>
      </c>
      <c r="I25" s="159" t="s">
        <v>139</v>
      </c>
      <c r="J25" s="150">
        <f t="shared" si="1"/>
        <v>891.2</v>
      </c>
      <c r="K25" s="150">
        <f t="shared" si="1"/>
        <v>891.2</v>
      </c>
      <c r="L25" s="150">
        <f t="shared" si="1"/>
        <v>891.2</v>
      </c>
      <c r="M25" s="5"/>
      <c r="N25" s="5"/>
      <c r="O25" s="5"/>
    </row>
    <row r="26" spans="1:15" ht="36">
      <c r="A26" s="30">
        <v>182</v>
      </c>
      <c r="B26" s="31">
        <v>1</v>
      </c>
      <c r="C26" s="32">
        <v>5</v>
      </c>
      <c r="D26" s="32">
        <v>1</v>
      </c>
      <c r="E26" s="33">
        <v>41</v>
      </c>
      <c r="F26" s="32">
        <v>2</v>
      </c>
      <c r="G26" s="34">
        <v>0</v>
      </c>
      <c r="H26" s="35">
        <v>110</v>
      </c>
      <c r="I26" s="160" t="s">
        <v>139</v>
      </c>
      <c r="J26" s="150">
        <v>891.2</v>
      </c>
      <c r="K26" s="161">
        <v>891.2</v>
      </c>
      <c r="L26" s="161">
        <v>891.2</v>
      </c>
      <c r="M26" s="5"/>
      <c r="N26" s="5"/>
      <c r="O26" s="5"/>
    </row>
    <row r="27" spans="1:15" ht="34.5">
      <c r="A27" s="46">
        <v>182</v>
      </c>
      <c r="B27" s="47">
        <v>1</v>
      </c>
      <c r="C27" s="48">
        <v>5</v>
      </c>
      <c r="D27" s="48">
        <v>2</v>
      </c>
      <c r="E27" s="49">
        <v>0</v>
      </c>
      <c r="F27" s="48">
        <v>0</v>
      </c>
      <c r="G27" s="50">
        <v>0</v>
      </c>
      <c r="H27" s="51">
        <v>110</v>
      </c>
      <c r="I27" s="147" t="s">
        <v>14</v>
      </c>
      <c r="J27" s="148">
        <f>J28+J29</f>
        <v>33034.3</v>
      </c>
      <c r="K27" s="148">
        <f>K28+K29</f>
        <v>34735.6</v>
      </c>
      <c r="L27" s="148">
        <f>L28+L29</f>
        <v>36401.8</v>
      </c>
      <c r="M27" s="5"/>
      <c r="N27" s="5"/>
      <c r="O27" s="5"/>
    </row>
    <row r="28" spans="1:15" ht="36">
      <c r="A28" s="46">
        <v>182</v>
      </c>
      <c r="B28" s="47">
        <v>1</v>
      </c>
      <c r="C28" s="48">
        <v>5</v>
      </c>
      <c r="D28" s="48">
        <v>2</v>
      </c>
      <c r="E28" s="49">
        <v>10</v>
      </c>
      <c r="F28" s="48">
        <v>2</v>
      </c>
      <c r="G28" s="50">
        <v>0</v>
      </c>
      <c r="H28" s="51">
        <v>110</v>
      </c>
      <c r="I28" s="52" t="s">
        <v>14</v>
      </c>
      <c r="J28" s="53">
        <v>32996.4</v>
      </c>
      <c r="K28" s="53">
        <v>34712.2</v>
      </c>
      <c r="L28" s="53">
        <v>36378.4</v>
      </c>
      <c r="M28" s="5"/>
      <c r="N28" s="5"/>
      <c r="O28" s="5"/>
    </row>
    <row r="29" spans="1:15" ht="54">
      <c r="A29" s="46">
        <v>182</v>
      </c>
      <c r="B29" s="47">
        <v>1</v>
      </c>
      <c r="C29" s="48">
        <v>5</v>
      </c>
      <c r="D29" s="48">
        <v>2</v>
      </c>
      <c r="E29" s="49">
        <v>20</v>
      </c>
      <c r="F29" s="48">
        <v>2</v>
      </c>
      <c r="G29" s="50">
        <v>0</v>
      </c>
      <c r="H29" s="51">
        <v>110</v>
      </c>
      <c r="I29" s="52" t="s">
        <v>93</v>
      </c>
      <c r="J29" s="53">
        <v>37.9</v>
      </c>
      <c r="K29" s="53">
        <v>23.4</v>
      </c>
      <c r="L29" s="53">
        <v>23.4</v>
      </c>
      <c r="M29" s="5"/>
      <c r="N29" s="5"/>
      <c r="O29" s="5"/>
    </row>
    <row r="30" spans="1:15" ht="18">
      <c r="A30" s="46">
        <v>182</v>
      </c>
      <c r="B30" s="47">
        <v>1</v>
      </c>
      <c r="C30" s="48">
        <v>6</v>
      </c>
      <c r="D30" s="48">
        <v>0</v>
      </c>
      <c r="E30" s="49">
        <v>0</v>
      </c>
      <c r="F30" s="48">
        <v>0</v>
      </c>
      <c r="G30" s="50">
        <v>0</v>
      </c>
      <c r="H30" s="51">
        <v>0</v>
      </c>
      <c r="I30" s="54" t="s">
        <v>15</v>
      </c>
      <c r="J30" s="41">
        <f>J31+J33</f>
        <v>41727.8</v>
      </c>
      <c r="K30" s="41">
        <f>K31+K33</f>
        <v>42046.399999999994</v>
      </c>
      <c r="L30" s="41">
        <f>L31+L33</f>
        <v>42474.3</v>
      </c>
      <c r="M30" s="5"/>
      <c r="N30" s="5"/>
      <c r="O30" s="5"/>
    </row>
    <row r="31" spans="1:15" ht="18">
      <c r="A31" s="46">
        <v>182</v>
      </c>
      <c r="B31" s="47">
        <v>1</v>
      </c>
      <c r="C31" s="48">
        <v>6</v>
      </c>
      <c r="D31" s="55">
        <v>1</v>
      </c>
      <c r="E31" s="56">
        <v>0</v>
      </c>
      <c r="F31" s="55">
        <v>0</v>
      </c>
      <c r="G31" s="57">
        <v>0</v>
      </c>
      <c r="H31" s="58">
        <v>110</v>
      </c>
      <c r="I31" s="54" t="s">
        <v>16</v>
      </c>
      <c r="J31" s="41">
        <f>J32</f>
        <v>8473.2</v>
      </c>
      <c r="K31" s="41">
        <f>K32</f>
        <v>8913.8</v>
      </c>
      <c r="L31" s="41">
        <f>L32</f>
        <v>9341.7</v>
      </c>
      <c r="M31" s="5"/>
      <c r="N31" s="5"/>
      <c r="O31" s="5"/>
    </row>
    <row r="32" spans="1:15" ht="54">
      <c r="A32" s="46">
        <v>182</v>
      </c>
      <c r="B32" s="47">
        <v>1</v>
      </c>
      <c r="C32" s="48">
        <v>6</v>
      </c>
      <c r="D32" s="48">
        <v>1</v>
      </c>
      <c r="E32" s="49">
        <v>20</v>
      </c>
      <c r="F32" s="48">
        <v>4</v>
      </c>
      <c r="G32" s="50">
        <v>0</v>
      </c>
      <c r="H32" s="51">
        <v>110</v>
      </c>
      <c r="I32" s="52" t="s">
        <v>17</v>
      </c>
      <c r="J32" s="53">
        <v>8473.2</v>
      </c>
      <c r="K32" s="53">
        <v>8913.8</v>
      </c>
      <c r="L32" s="53">
        <v>9341.7</v>
      </c>
      <c r="M32" s="5"/>
      <c r="N32" s="5"/>
      <c r="O32" s="5"/>
    </row>
    <row r="33" spans="1:15" ht="18">
      <c r="A33" s="46">
        <v>182</v>
      </c>
      <c r="B33" s="47">
        <v>1</v>
      </c>
      <c r="C33" s="48">
        <v>6</v>
      </c>
      <c r="D33" s="48">
        <v>6</v>
      </c>
      <c r="E33" s="49">
        <v>0</v>
      </c>
      <c r="F33" s="48">
        <v>0</v>
      </c>
      <c r="G33" s="50">
        <v>0</v>
      </c>
      <c r="H33" s="51">
        <v>110</v>
      </c>
      <c r="I33" s="54" t="s">
        <v>18</v>
      </c>
      <c r="J33" s="41">
        <f>J34+J36</f>
        <v>33254.6</v>
      </c>
      <c r="K33" s="41">
        <f>K34+K36</f>
        <v>33132.6</v>
      </c>
      <c r="L33" s="41">
        <f>L34+L36</f>
        <v>33132.6</v>
      </c>
      <c r="M33" s="5"/>
      <c r="N33" s="5"/>
      <c r="O33" s="5"/>
    </row>
    <row r="34" spans="1:15" ht="54">
      <c r="A34" s="46">
        <v>182</v>
      </c>
      <c r="B34" s="47">
        <v>1</v>
      </c>
      <c r="C34" s="48">
        <v>6</v>
      </c>
      <c r="D34" s="48">
        <v>6</v>
      </c>
      <c r="E34" s="49">
        <v>10</v>
      </c>
      <c r="F34" s="48">
        <v>0</v>
      </c>
      <c r="G34" s="50">
        <v>0</v>
      </c>
      <c r="H34" s="51">
        <v>110</v>
      </c>
      <c r="I34" s="52" t="s">
        <v>19</v>
      </c>
      <c r="J34" s="44">
        <f>J35</f>
        <v>2002.6</v>
      </c>
      <c r="K34" s="44">
        <f>K35</f>
        <v>2002.6</v>
      </c>
      <c r="L34" s="44">
        <f>L35</f>
        <v>2002.6</v>
      </c>
      <c r="M34" s="5"/>
      <c r="N34" s="5"/>
      <c r="O34" s="5"/>
    </row>
    <row r="35" spans="1:15" ht="96.75" customHeight="1">
      <c r="A35" s="59">
        <v>182</v>
      </c>
      <c r="B35" s="60">
        <v>1</v>
      </c>
      <c r="C35" s="61">
        <v>6</v>
      </c>
      <c r="D35" s="61">
        <v>6</v>
      </c>
      <c r="E35" s="62">
        <v>12</v>
      </c>
      <c r="F35" s="61">
        <v>4</v>
      </c>
      <c r="G35" s="63">
        <v>0</v>
      </c>
      <c r="H35" s="64">
        <v>110</v>
      </c>
      <c r="I35" s="65" t="s">
        <v>20</v>
      </c>
      <c r="J35" s="45">
        <v>2002.6</v>
      </c>
      <c r="K35" s="45">
        <v>2002.6</v>
      </c>
      <c r="L35" s="45">
        <v>2002.6</v>
      </c>
      <c r="M35" s="5"/>
      <c r="N35" s="5"/>
      <c r="O35" s="5"/>
    </row>
    <row r="36" spans="1:15" ht="54">
      <c r="A36" s="46">
        <v>182</v>
      </c>
      <c r="B36" s="47">
        <v>1</v>
      </c>
      <c r="C36" s="48">
        <v>6</v>
      </c>
      <c r="D36" s="48">
        <v>6</v>
      </c>
      <c r="E36" s="49">
        <v>20</v>
      </c>
      <c r="F36" s="48">
        <v>0</v>
      </c>
      <c r="G36" s="50">
        <v>0</v>
      </c>
      <c r="H36" s="51">
        <v>110</v>
      </c>
      <c r="I36" s="52" t="s">
        <v>21</v>
      </c>
      <c r="J36" s="44">
        <f>J37</f>
        <v>31252</v>
      </c>
      <c r="K36" s="44">
        <f>K37</f>
        <v>31130</v>
      </c>
      <c r="L36" s="44">
        <f>L37</f>
        <v>31130</v>
      </c>
      <c r="M36" s="5"/>
      <c r="N36" s="5"/>
      <c r="O36" s="5"/>
    </row>
    <row r="37" spans="1:15" ht="98.25" customHeight="1">
      <c r="A37" s="59">
        <v>182</v>
      </c>
      <c r="B37" s="60">
        <v>1</v>
      </c>
      <c r="C37" s="61">
        <v>6</v>
      </c>
      <c r="D37" s="61">
        <v>6</v>
      </c>
      <c r="E37" s="62">
        <v>22</v>
      </c>
      <c r="F37" s="61">
        <v>4</v>
      </c>
      <c r="G37" s="63">
        <v>0</v>
      </c>
      <c r="H37" s="64">
        <v>110</v>
      </c>
      <c r="I37" s="65" t="s">
        <v>22</v>
      </c>
      <c r="J37" s="45">
        <v>31252</v>
      </c>
      <c r="K37" s="45">
        <v>31130</v>
      </c>
      <c r="L37" s="45">
        <v>31130</v>
      </c>
      <c r="M37" s="5"/>
      <c r="N37" s="5"/>
      <c r="O37" s="5"/>
    </row>
    <row r="38" spans="1:15" ht="31.5" customHeight="1">
      <c r="A38" s="46">
        <v>0</v>
      </c>
      <c r="B38" s="47">
        <v>1</v>
      </c>
      <c r="C38" s="48">
        <v>8</v>
      </c>
      <c r="D38" s="48">
        <v>0</v>
      </c>
      <c r="E38" s="49">
        <v>0</v>
      </c>
      <c r="F38" s="48">
        <v>0</v>
      </c>
      <c r="G38" s="50">
        <v>0</v>
      </c>
      <c r="H38" s="51">
        <v>0</v>
      </c>
      <c r="I38" s="54" t="s">
        <v>23</v>
      </c>
      <c r="J38" s="66">
        <f>J39+J41</f>
        <v>3626</v>
      </c>
      <c r="K38" s="66">
        <f>K39+K41</f>
        <v>3778.7</v>
      </c>
      <c r="L38" s="66">
        <f>L39+L41</f>
        <v>3951</v>
      </c>
      <c r="M38" s="5"/>
      <c r="N38" s="5"/>
      <c r="O38" s="5"/>
    </row>
    <row r="39" spans="1:15" ht="40.5" customHeight="1">
      <c r="A39" s="46">
        <v>182</v>
      </c>
      <c r="B39" s="47">
        <v>1</v>
      </c>
      <c r="C39" s="48">
        <v>8</v>
      </c>
      <c r="D39" s="48">
        <v>3</v>
      </c>
      <c r="E39" s="49">
        <v>0</v>
      </c>
      <c r="F39" s="48">
        <v>1</v>
      </c>
      <c r="G39" s="50">
        <v>0</v>
      </c>
      <c r="H39" s="51">
        <v>110</v>
      </c>
      <c r="I39" s="54" t="s">
        <v>24</v>
      </c>
      <c r="J39" s="42">
        <f>J40</f>
        <v>3575</v>
      </c>
      <c r="K39" s="42">
        <f>K40</f>
        <v>3718.7</v>
      </c>
      <c r="L39" s="42">
        <f>L40</f>
        <v>3891</v>
      </c>
      <c r="M39" s="5"/>
      <c r="N39" s="5"/>
      <c r="O39" s="5"/>
    </row>
    <row r="40" spans="1:15" ht="54">
      <c r="A40" s="46">
        <v>182</v>
      </c>
      <c r="B40" s="47">
        <v>1</v>
      </c>
      <c r="C40" s="48">
        <v>8</v>
      </c>
      <c r="D40" s="48">
        <v>3</v>
      </c>
      <c r="E40" s="49">
        <v>10</v>
      </c>
      <c r="F40" s="48">
        <v>1</v>
      </c>
      <c r="G40" s="50">
        <v>1000</v>
      </c>
      <c r="H40" s="51">
        <v>110</v>
      </c>
      <c r="I40" s="52" t="s">
        <v>94</v>
      </c>
      <c r="J40" s="44">
        <v>3575</v>
      </c>
      <c r="K40" s="44">
        <v>3718.7</v>
      </c>
      <c r="L40" s="44">
        <v>3891</v>
      </c>
      <c r="M40" s="5"/>
      <c r="N40" s="5"/>
      <c r="O40" s="5"/>
    </row>
    <row r="41" spans="1:15" ht="51.75">
      <c r="A41" s="46">
        <v>0</v>
      </c>
      <c r="B41" s="47">
        <v>1</v>
      </c>
      <c r="C41" s="48">
        <v>8</v>
      </c>
      <c r="D41" s="48">
        <v>7</v>
      </c>
      <c r="E41" s="49">
        <v>0</v>
      </c>
      <c r="F41" s="48">
        <v>1</v>
      </c>
      <c r="G41" s="50">
        <v>0</v>
      </c>
      <c r="H41" s="51">
        <v>110</v>
      </c>
      <c r="I41" s="54" t="s">
        <v>25</v>
      </c>
      <c r="J41" s="42">
        <f>J42</f>
        <v>51</v>
      </c>
      <c r="K41" s="42">
        <f>K42</f>
        <v>60</v>
      </c>
      <c r="L41" s="42">
        <f>L42</f>
        <v>60</v>
      </c>
      <c r="M41" s="5"/>
      <c r="N41" s="5"/>
      <c r="O41" s="5"/>
    </row>
    <row r="42" spans="1:15" ht="36">
      <c r="A42" s="46">
        <v>0</v>
      </c>
      <c r="B42" s="47">
        <v>1</v>
      </c>
      <c r="C42" s="48">
        <v>8</v>
      </c>
      <c r="D42" s="48">
        <v>7</v>
      </c>
      <c r="E42" s="49">
        <v>150</v>
      </c>
      <c r="F42" s="48">
        <v>1</v>
      </c>
      <c r="G42" s="50">
        <v>1000</v>
      </c>
      <c r="H42" s="51">
        <v>110</v>
      </c>
      <c r="I42" s="52" t="s">
        <v>26</v>
      </c>
      <c r="J42" s="44">
        <v>51</v>
      </c>
      <c r="K42" s="44">
        <v>60</v>
      </c>
      <c r="L42" s="44">
        <v>60</v>
      </c>
      <c r="M42" s="5"/>
      <c r="N42" s="5"/>
      <c r="O42" s="5"/>
    </row>
    <row r="43" spans="1:15" ht="51.75">
      <c r="A43" s="30">
        <v>7</v>
      </c>
      <c r="B43" s="31">
        <v>1</v>
      </c>
      <c r="C43" s="32">
        <v>11</v>
      </c>
      <c r="D43" s="32">
        <v>0</v>
      </c>
      <c r="E43" s="33">
        <v>0</v>
      </c>
      <c r="F43" s="32">
        <v>0</v>
      </c>
      <c r="G43" s="34">
        <v>0</v>
      </c>
      <c r="H43" s="35">
        <v>0</v>
      </c>
      <c r="I43" s="36" t="s">
        <v>27</v>
      </c>
      <c r="J43" s="41">
        <f>J44+J51+J54+J56</f>
        <v>64493.3</v>
      </c>
      <c r="K43" s="41">
        <f>K44+K51+K54+K56</f>
        <v>54456.8</v>
      </c>
      <c r="L43" s="41">
        <f>L44+L51+L54+L56</f>
        <v>54606.8</v>
      </c>
      <c r="M43" s="5"/>
      <c r="N43" s="5"/>
      <c r="O43" s="5"/>
    </row>
    <row r="44" spans="1:15" ht="116.25" customHeight="1">
      <c r="A44" s="30">
        <v>7</v>
      </c>
      <c r="B44" s="31">
        <v>1</v>
      </c>
      <c r="C44" s="32">
        <v>11</v>
      </c>
      <c r="D44" s="32">
        <v>5</v>
      </c>
      <c r="E44" s="33">
        <v>0</v>
      </c>
      <c r="F44" s="32">
        <v>0</v>
      </c>
      <c r="G44" s="34">
        <v>0</v>
      </c>
      <c r="H44" s="35">
        <v>120</v>
      </c>
      <c r="I44" s="36" t="s">
        <v>95</v>
      </c>
      <c r="J44" s="41">
        <f>J45+J47+J49</f>
        <v>57151.2</v>
      </c>
      <c r="K44" s="41">
        <f>K45+K47+K49</f>
        <v>48670</v>
      </c>
      <c r="L44" s="41">
        <f>L45+L47+L49</f>
        <v>48820</v>
      </c>
      <c r="M44" s="5"/>
      <c r="N44" s="5"/>
      <c r="O44" s="5"/>
    </row>
    <row r="45" spans="1:15" s="1" customFormat="1" ht="72">
      <c r="A45" s="30">
        <v>7</v>
      </c>
      <c r="B45" s="67">
        <v>1</v>
      </c>
      <c r="C45" s="68">
        <v>11</v>
      </c>
      <c r="D45" s="68">
        <v>5</v>
      </c>
      <c r="E45" s="30">
        <v>10</v>
      </c>
      <c r="F45" s="68">
        <v>0</v>
      </c>
      <c r="G45" s="69">
        <v>0</v>
      </c>
      <c r="H45" s="70">
        <v>120</v>
      </c>
      <c r="I45" s="71" t="s">
        <v>28</v>
      </c>
      <c r="J45" s="72">
        <f>J46</f>
        <v>40723.2</v>
      </c>
      <c r="K45" s="72">
        <f>K46</f>
        <v>34870</v>
      </c>
      <c r="L45" s="72">
        <f>L46</f>
        <v>34920</v>
      </c>
      <c r="M45" s="19"/>
      <c r="N45" s="19"/>
      <c r="O45" s="19"/>
    </row>
    <row r="46" spans="1:15" s="1" customFormat="1" ht="117" customHeight="1">
      <c r="A46" s="73">
        <v>7</v>
      </c>
      <c r="B46" s="74">
        <v>1</v>
      </c>
      <c r="C46" s="75">
        <v>11</v>
      </c>
      <c r="D46" s="75">
        <v>5</v>
      </c>
      <c r="E46" s="73">
        <v>12</v>
      </c>
      <c r="F46" s="75">
        <v>4</v>
      </c>
      <c r="G46" s="76">
        <v>0</v>
      </c>
      <c r="H46" s="77">
        <v>120</v>
      </c>
      <c r="I46" s="78" t="s">
        <v>120</v>
      </c>
      <c r="J46" s="79">
        <v>40723.2</v>
      </c>
      <c r="K46" s="79">
        <v>34870</v>
      </c>
      <c r="L46" s="79">
        <v>34920</v>
      </c>
      <c r="M46" s="19"/>
      <c r="N46" s="19"/>
      <c r="O46" s="19"/>
    </row>
    <row r="47" spans="1:15" ht="95.25" customHeight="1">
      <c r="A47" s="46">
        <v>7</v>
      </c>
      <c r="B47" s="47">
        <v>1</v>
      </c>
      <c r="C47" s="48">
        <v>11</v>
      </c>
      <c r="D47" s="48">
        <v>5</v>
      </c>
      <c r="E47" s="49">
        <v>20</v>
      </c>
      <c r="F47" s="48">
        <v>0</v>
      </c>
      <c r="G47" s="50">
        <v>0</v>
      </c>
      <c r="H47" s="51">
        <v>120</v>
      </c>
      <c r="I47" s="52" t="s">
        <v>96</v>
      </c>
      <c r="J47" s="53">
        <f>J48</f>
        <v>4344</v>
      </c>
      <c r="K47" s="53">
        <f>K48</f>
        <v>3900</v>
      </c>
      <c r="L47" s="53">
        <f>L48</f>
        <v>4000</v>
      </c>
      <c r="M47" s="5"/>
      <c r="N47" s="5"/>
      <c r="O47" s="5"/>
    </row>
    <row r="48" spans="1:15" ht="90">
      <c r="A48" s="59">
        <v>7</v>
      </c>
      <c r="B48" s="60">
        <v>1</v>
      </c>
      <c r="C48" s="61">
        <v>11</v>
      </c>
      <c r="D48" s="61">
        <v>5</v>
      </c>
      <c r="E48" s="62">
        <v>24</v>
      </c>
      <c r="F48" s="61">
        <v>4</v>
      </c>
      <c r="G48" s="63">
        <v>0</v>
      </c>
      <c r="H48" s="64">
        <v>120</v>
      </c>
      <c r="I48" s="65" t="s">
        <v>97</v>
      </c>
      <c r="J48" s="80">
        <v>4344</v>
      </c>
      <c r="K48" s="80">
        <v>3900</v>
      </c>
      <c r="L48" s="80">
        <v>4000</v>
      </c>
      <c r="M48" s="5"/>
      <c r="N48" s="5"/>
      <c r="O48" s="5"/>
    </row>
    <row r="49" spans="1:15" ht="113.25" customHeight="1">
      <c r="A49" s="81">
        <v>7</v>
      </c>
      <c r="B49" s="82">
        <v>1</v>
      </c>
      <c r="C49" s="83">
        <v>11</v>
      </c>
      <c r="D49" s="83">
        <v>5</v>
      </c>
      <c r="E49" s="81">
        <v>30</v>
      </c>
      <c r="F49" s="83">
        <v>0</v>
      </c>
      <c r="G49" s="84">
        <v>0</v>
      </c>
      <c r="H49" s="85">
        <v>120</v>
      </c>
      <c r="I49" s="86" t="s">
        <v>98</v>
      </c>
      <c r="J49" s="79">
        <f>J50</f>
        <v>12084</v>
      </c>
      <c r="K49" s="79">
        <f>K50</f>
        <v>9900</v>
      </c>
      <c r="L49" s="79">
        <f>L50</f>
        <v>9900</v>
      </c>
      <c r="M49" s="5"/>
      <c r="N49" s="5"/>
      <c r="O49" s="5"/>
    </row>
    <row r="50" spans="1:15" ht="97.5" customHeight="1">
      <c r="A50" s="59">
        <v>7</v>
      </c>
      <c r="B50" s="60">
        <v>1</v>
      </c>
      <c r="C50" s="61">
        <v>11</v>
      </c>
      <c r="D50" s="61">
        <v>5</v>
      </c>
      <c r="E50" s="62">
        <v>34</v>
      </c>
      <c r="F50" s="61">
        <v>4</v>
      </c>
      <c r="G50" s="63">
        <v>0</v>
      </c>
      <c r="H50" s="64">
        <v>120</v>
      </c>
      <c r="I50" s="65" t="s">
        <v>99</v>
      </c>
      <c r="J50" s="80">
        <v>12084</v>
      </c>
      <c r="K50" s="80">
        <v>9900</v>
      </c>
      <c r="L50" s="80">
        <v>9900</v>
      </c>
      <c r="M50" s="5"/>
      <c r="N50" s="5"/>
      <c r="O50" s="5"/>
    </row>
    <row r="51" spans="1:15" ht="34.5">
      <c r="A51" s="81">
        <v>7</v>
      </c>
      <c r="B51" s="82">
        <v>1</v>
      </c>
      <c r="C51" s="83">
        <v>11</v>
      </c>
      <c r="D51" s="83">
        <v>7</v>
      </c>
      <c r="E51" s="81">
        <v>0</v>
      </c>
      <c r="F51" s="83">
        <v>0</v>
      </c>
      <c r="G51" s="84">
        <v>0</v>
      </c>
      <c r="H51" s="85">
        <v>120</v>
      </c>
      <c r="I51" s="87" t="s">
        <v>29</v>
      </c>
      <c r="J51" s="88">
        <f aca="true" t="shared" si="2" ref="J51:L52">J52</f>
        <v>198.3</v>
      </c>
      <c r="K51" s="88">
        <f t="shared" si="2"/>
        <v>166.8</v>
      </c>
      <c r="L51" s="88">
        <f t="shared" si="2"/>
        <v>166.8</v>
      </c>
      <c r="M51" s="5"/>
      <c r="N51" s="5"/>
      <c r="O51" s="5"/>
    </row>
    <row r="52" spans="1:15" ht="57" customHeight="1">
      <c r="A52" s="46">
        <v>7</v>
      </c>
      <c r="B52" s="47">
        <v>1</v>
      </c>
      <c r="C52" s="48">
        <v>11</v>
      </c>
      <c r="D52" s="48">
        <v>7</v>
      </c>
      <c r="E52" s="49">
        <v>10</v>
      </c>
      <c r="F52" s="48">
        <v>0</v>
      </c>
      <c r="G52" s="50">
        <v>0</v>
      </c>
      <c r="H52" s="51">
        <v>120</v>
      </c>
      <c r="I52" s="52" t="s">
        <v>30</v>
      </c>
      <c r="J52" s="88">
        <f t="shared" si="2"/>
        <v>198.3</v>
      </c>
      <c r="K52" s="88">
        <f t="shared" si="2"/>
        <v>166.8</v>
      </c>
      <c r="L52" s="88">
        <f t="shared" si="2"/>
        <v>166.8</v>
      </c>
      <c r="M52" s="5"/>
      <c r="N52" s="5"/>
      <c r="O52" s="5"/>
    </row>
    <row r="53" spans="1:15" ht="77.25" customHeight="1">
      <c r="A53" s="89">
        <v>7</v>
      </c>
      <c r="B53" s="90">
        <v>1</v>
      </c>
      <c r="C53" s="91">
        <v>11</v>
      </c>
      <c r="D53" s="91">
        <v>7</v>
      </c>
      <c r="E53" s="89">
        <v>14</v>
      </c>
      <c r="F53" s="91">
        <v>4</v>
      </c>
      <c r="G53" s="92">
        <v>0</v>
      </c>
      <c r="H53" s="93">
        <v>120</v>
      </c>
      <c r="I53" s="119" t="s">
        <v>31</v>
      </c>
      <c r="J53" s="79">
        <v>198.3</v>
      </c>
      <c r="K53" s="79">
        <v>166.8</v>
      </c>
      <c r="L53" s="79">
        <v>166.8</v>
      </c>
      <c r="M53" s="5"/>
      <c r="N53" s="5"/>
      <c r="O53" s="5"/>
    </row>
    <row r="54" spans="1:15" ht="114.75" customHeight="1">
      <c r="A54" s="133">
        <v>7</v>
      </c>
      <c r="B54" s="134">
        <v>1</v>
      </c>
      <c r="C54" s="135">
        <v>11</v>
      </c>
      <c r="D54" s="135">
        <v>8</v>
      </c>
      <c r="E54" s="133">
        <v>0</v>
      </c>
      <c r="F54" s="135">
        <v>0</v>
      </c>
      <c r="G54" s="136">
        <v>0</v>
      </c>
      <c r="H54" s="137">
        <v>120</v>
      </c>
      <c r="I54" s="138" t="s">
        <v>115</v>
      </c>
      <c r="J54" s="139">
        <f>J55</f>
        <v>5235.5</v>
      </c>
      <c r="K54" s="139">
        <f>K55</f>
        <v>4000</v>
      </c>
      <c r="L54" s="139">
        <f>L55</f>
        <v>4000</v>
      </c>
      <c r="M54" s="5"/>
      <c r="N54" s="5"/>
      <c r="O54" s="5"/>
    </row>
    <row r="55" spans="1:15" ht="116.25" customHeight="1">
      <c r="A55" s="140">
        <v>7</v>
      </c>
      <c r="B55" s="141">
        <v>1</v>
      </c>
      <c r="C55" s="142">
        <v>11</v>
      </c>
      <c r="D55" s="142">
        <v>8</v>
      </c>
      <c r="E55" s="140">
        <v>40</v>
      </c>
      <c r="F55" s="142">
        <v>4</v>
      </c>
      <c r="G55" s="143">
        <v>0</v>
      </c>
      <c r="H55" s="144">
        <v>120</v>
      </c>
      <c r="I55" s="145" t="s">
        <v>116</v>
      </c>
      <c r="J55" s="97">
        <v>5235.5</v>
      </c>
      <c r="K55" s="97">
        <v>4000</v>
      </c>
      <c r="L55" s="97">
        <v>4000</v>
      </c>
      <c r="M55" s="5"/>
      <c r="N55" s="5"/>
      <c r="O55" s="5"/>
    </row>
    <row r="56" spans="1:15" ht="93.75" customHeight="1">
      <c r="A56" s="89">
        <v>7</v>
      </c>
      <c r="B56" s="90">
        <v>1</v>
      </c>
      <c r="C56" s="91">
        <v>11</v>
      </c>
      <c r="D56" s="91">
        <v>9</v>
      </c>
      <c r="E56" s="89">
        <v>40</v>
      </c>
      <c r="F56" s="91">
        <v>0</v>
      </c>
      <c r="G56" s="92">
        <v>0</v>
      </c>
      <c r="H56" s="93">
        <v>120</v>
      </c>
      <c r="I56" s="94" t="s">
        <v>100</v>
      </c>
      <c r="J56" s="95">
        <f>J57</f>
        <v>1908.3</v>
      </c>
      <c r="K56" s="95">
        <f>K57</f>
        <v>1620</v>
      </c>
      <c r="L56" s="95">
        <f>L57</f>
        <v>1620</v>
      </c>
      <c r="M56" s="5"/>
      <c r="N56" s="5"/>
      <c r="O56" s="5"/>
    </row>
    <row r="57" spans="1:15" ht="98.25" customHeight="1">
      <c r="A57" s="89">
        <v>7</v>
      </c>
      <c r="B57" s="90">
        <v>1</v>
      </c>
      <c r="C57" s="91">
        <v>11</v>
      </c>
      <c r="D57" s="91">
        <v>9</v>
      </c>
      <c r="E57" s="89">
        <v>44</v>
      </c>
      <c r="F57" s="91">
        <v>4</v>
      </c>
      <c r="G57" s="92">
        <v>0</v>
      </c>
      <c r="H57" s="93">
        <v>120</v>
      </c>
      <c r="I57" s="96" t="s">
        <v>101</v>
      </c>
      <c r="J57" s="97">
        <v>1908.3</v>
      </c>
      <c r="K57" s="97">
        <v>1620</v>
      </c>
      <c r="L57" s="97">
        <v>1620</v>
      </c>
      <c r="M57" s="5"/>
      <c r="N57" s="5"/>
      <c r="O57" s="5"/>
    </row>
    <row r="58" spans="1:15" ht="34.5">
      <c r="A58" s="30">
        <v>48</v>
      </c>
      <c r="B58" s="31">
        <v>1</v>
      </c>
      <c r="C58" s="32">
        <v>12</v>
      </c>
      <c r="D58" s="32">
        <v>0</v>
      </c>
      <c r="E58" s="33">
        <v>0</v>
      </c>
      <c r="F58" s="32">
        <v>0</v>
      </c>
      <c r="G58" s="34">
        <v>0</v>
      </c>
      <c r="H58" s="35">
        <v>0</v>
      </c>
      <c r="I58" s="36" t="s">
        <v>32</v>
      </c>
      <c r="J58" s="41">
        <f>J59</f>
        <v>9197.2</v>
      </c>
      <c r="K58" s="41">
        <f>K59</f>
        <v>9414.5</v>
      </c>
      <c r="L58" s="41">
        <f>L59</f>
        <v>9701.1</v>
      </c>
      <c r="M58" s="5"/>
      <c r="N58" s="5"/>
      <c r="O58" s="5"/>
    </row>
    <row r="59" spans="1:15" ht="27.75" customHeight="1">
      <c r="A59" s="30">
        <v>48</v>
      </c>
      <c r="B59" s="31">
        <v>1</v>
      </c>
      <c r="C59" s="32">
        <v>12</v>
      </c>
      <c r="D59" s="48">
        <v>1</v>
      </c>
      <c r="E59" s="49">
        <v>0</v>
      </c>
      <c r="F59" s="48">
        <v>1</v>
      </c>
      <c r="G59" s="50">
        <v>0</v>
      </c>
      <c r="H59" s="51">
        <v>120</v>
      </c>
      <c r="I59" s="147" t="s">
        <v>33</v>
      </c>
      <c r="J59" s="148">
        <f>J60+J61+J62+J63</f>
        <v>9197.2</v>
      </c>
      <c r="K59" s="148">
        <f>K60+K61+K62+K63</f>
        <v>9414.5</v>
      </c>
      <c r="L59" s="148">
        <f>L60+L61+L62+L63</f>
        <v>9701.1</v>
      </c>
      <c r="M59" s="5"/>
      <c r="N59" s="5"/>
      <c r="O59" s="5"/>
    </row>
    <row r="60" spans="1:15" ht="36">
      <c r="A60" s="30">
        <v>48</v>
      </c>
      <c r="B60" s="31">
        <v>1</v>
      </c>
      <c r="C60" s="32">
        <v>12</v>
      </c>
      <c r="D60" s="48">
        <v>1</v>
      </c>
      <c r="E60" s="49">
        <v>10</v>
      </c>
      <c r="F60" s="48">
        <v>1</v>
      </c>
      <c r="G60" s="50">
        <v>0</v>
      </c>
      <c r="H60" s="51">
        <v>120</v>
      </c>
      <c r="I60" s="52" t="s">
        <v>121</v>
      </c>
      <c r="J60" s="53">
        <v>2488</v>
      </c>
      <c r="K60" s="53">
        <v>2596.3</v>
      </c>
      <c r="L60" s="53">
        <v>2720.9</v>
      </c>
      <c r="M60" s="5"/>
      <c r="N60" s="5"/>
      <c r="O60" s="5"/>
    </row>
    <row r="61" spans="1:15" ht="36">
      <c r="A61" s="30">
        <v>48</v>
      </c>
      <c r="B61" s="31">
        <v>1</v>
      </c>
      <c r="C61" s="32">
        <v>12</v>
      </c>
      <c r="D61" s="48">
        <v>1</v>
      </c>
      <c r="E61" s="49">
        <v>20</v>
      </c>
      <c r="F61" s="48">
        <v>1</v>
      </c>
      <c r="G61" s="50">
        <v>0</v>
      </c>
      <c r="H61" s="51">
        <v>120</v>
      </c>
      <c r="I61" s="52" t="s">
        <v>122</v>
      </c>
      <c r="J61" s="53">
        <v>32.7</v>
      </c>
      <c r="K61" s="53">
        <v>32.7</v>
      </c>
      <c r="L61" s="53">
        <v>32.7</v>
      </c>
      <c r="M61" s="5"/>
      <c r="N61" s="5"/>
      <c r="O61" s="5"/>
    </row>
    <row r="62" spans="1:15" ht="24.75" customHeight="1">
      <c r="A62" s="30">
        <v>48</v>
      </c>
      <c r="B62" s="31">
        <v>1</v>
      </c>
      <c r="C62" s="32">
        <v>12</v>
      </c>
      <c r="D62" s="48">
        <v>1</v>
      </c>
      <c r="E62" s="49">
        <v>30</v>
      </c>
      <c r="F62" s="48">
        <v>1</v>
      </c>
      <c r="G62" s="50">
        <v>0</v>
      </c>
      <c r="H62" s="51">
        <v>120</v>
      </c>
      <c r="I62" s="52" t="s">
        <v>123</v>
      </c>
      <c r="J62" s="53">
        <v>286.5</v>
      </c>
      <c r="K62" s="53">
        <v>286.5</v>
      </c>
      <c r="L62" s="53">
        <v>286.5</v>
      </c>
      <c r="M62" s="5"/>
      <c r="N62" s="5"/>
      <c r="O62" s="5"/>
    </row>
    <row r="63" spans="1:15" ht="24.75" customHeight="1">
      <c r="A63" s="30">
        <v>48</v>
      </c>
      <c r="B63" s="31">
        <v>1</v>
      </c>
      <c r="C63" s="32">
        <v>12</v>
      </c>
      <c r="D63" s="48">
        <v>1</v>
      </c>
      <c r="E63" s="49">
        <v>40</v>
      </c>
      <c r="F63" s="48">
        <v>1</v>
      </c>
      <c r="G63" s="50">
        <v>0</v>
      </c>
      <c r="H63" s="51">
        <v>120</v>
      </c>
      <c r="I63" s="52" t="s">
        <v>124</v>
      </c>
      <c r="J63" s="53">
        <v>6390</v>
      </c>
      <c r="K63" s="53">
        <v>6499</v>
      </c>
      <c r="L63" s="53">
        <v>6661</v>
      </c>
      <c r="M63" s="5"/>
      <c r="N63" s="5"/>
      <c r="O63" s="5"/>
    </row>
    <row r="64" spans="1:15" ht="43.5" customHeight="1">
      <c r="A64" s="30">
        <v>0</v>
      </c>
      <c r="B64" s="67">
        <v>1</v>
      </c>
      <c r="C64" s="68">
        <v>13</v>
      </c>
      <c r="D64" s="68">
        <v>0</v>
      </c>
      <c r="E64" s="30">
        <v>0</v>
      </c>
      <c r="F64" s="68">
        <v>0</v>
      </c>
      <c r="G64" s="69">
        <v>0</v>
      </c>
      <c r="H64" s="70">
        <v>0</v>
      </c>
      <c r="I64" s="98" t="s">
        <v>125</v>
      </c>
      <c r="J64" s="99">
        <f aca="true" t="shared" si="3" ref="J64:L65">J65</f>
        <v>423.2</v>
      </c>
      <c r="K64" s="99">
        <f t="shared" si="3"/>
        <v>423.2</v>
      </c>
      <c r="L64" s="99">
        <f t="shared" si="3"/>
        <v>423.2</v>
      </c>
      <c r="M64" s="5"/>
      <c r="N64" s="5"/>
      <c r="O64" s="5"/>
    </row>
    <row r="65" spans="1:15" ht="18">
      <c r="A65" s="30">
        <v>0</v>
      </c>
      <c r="B65" s="31">
        <v>1</v>
      </c>
      <c r="C65" s="32">
        <v>13</v>
      </c>
      <c r="D65" s="32">
        <v>1</v>
      </c>
      <c r="E65" s="33">
        <v>0</v>
      </c>
      <c r="F65" s="32">
        <v>0</v>
      </c>
      <c r="G65" s="34">
        <v>0</v>
      </c>
      <c r="H65" s="35">
        <v>130</v>
      </c>
      <c r="I65" s="36" t="s">
        <v>126</v>
      </c>
      <c r="J65" s="42">
        <f t="shared" si="3"/>
        <v>423.2</v>
      </c>
      <c r="K65" s="42">
        <f t="shared" si="3"/>
        <v>423.2</v>
      </c>
      <c r="L65" s="42">
        <f t="shared" si="3"/>
        <v>423.2</v>
      </c>
      <c r="M65" s="5"/>
      <c r="N65" s="5"/>
      <c r="O65" s="5"/>
    </row>
    <row r="66" spans="1:15" ht="36">
      <c r="A66" s="46">
        <v>0</v>
      </c>
      <c r="B66" s="47">
        <v>1</v>
      </c>
      <c r="C66" s="48">
        <v>13</v>
      </c>
      <c r="D66" s="48">
        <v>1</v>
      </c>
      <c r="E66" s="49">
        <v>994</v>
      </c>
      <c r="F66" s="48">
        <v>4</v>
      </c>
      <c r="G66" s="50">
        <v>0</v>
      </c>
      <c r="H66" s="51">
        <v>130</v>
      </c>
      <c r="I66" s="52" t="s">
        <v>119</v>
      </c>
      <c r="J66" s="44">
        <v>423.2</v>
      </c>
      <c r="K66" s="44">
        <v>423.2</v>
      </c>
      <c r="L66" s="44">
        <v>423.2</v>
      </c>
      <c r="M66" s="5"/>
      <c r="N66" s="5"/>
      <c r="O66" s="5"/>
    </row>
    <row r="67" spans="1:15" ht="34.5">
      <c r="A67" s="46">
        <v>0</v>
      </c>
      <c r="B67" s="47">
        <v>1</v>
      </c>
      <c r="C67" s="48">
        <v>14</v>
      </c>
      <c r="D67" s="48">
        <v>0</v>
      </c>
      <c r="E67" s="49">
        <v>0</v>
      </c>
      <c r="F67" s="48">
        <v>0</v>
      </c>
      <c r="G67" s="50">
        <v>0</v>
      </c>
      <c r="H67" s="51">
        <v>0</v>
      </c>
      <c r="I67" s="54" t="s">
        <v>34</v>
      </c>
      <c r="J67" s="41">
        <f>J68+J70</f>
        <v>23000</v>
      </c>
      <c r="K67" s="41">
        <f>K68+K70</f>
        <v>25000</v>
      </c>
      <c r="L67" s="41">
        <f>L68+L70</f>
        <v>22000</v>
      </c>
      <c r="M67" s="5"/>
      <c r="N67" s="5"/>
      <c r="O67" s="5"/>
    </row>
    <row r="68" spans="1:15" ht="18">
      <c r="A68" s="46">
        <v>13</v>
      </c>
      <c r="B68" s="47">
        <v>1</v>
      </c>
      <c r="C68" s="48">
        <v>14</v>
      </c>
      <c r="D68" s="48">
        <v>1</v>
      </c>
      <c r="E68" s="49">
        <v>0</v>
      </c>
      <c r="F68" s="48">
        <v>0</v>
      </c>
      <c r="G68" s="50">
        <v>0</v>
      </c>
      <c r="H68" s="51">
        <v>410</v>
      </c>
      <c r="I68" s="54" t="s">
        <v>35</v>
      </c>
      <c r="J68" s="41">
        <f>J69</f>
        <v>18000</v>
      </c>
      <c r="K68" s="41">
        <f>K69</f>
        <v>18000</v>
      </c>
      <c r="L68" s="41">
        <f>L69</f>
        <v>18000</v>
      </c>
      <c r="M68" s="5"/>
      <c r="N68" s="5"/>
      <c r="O68" s="5"/>
    </row>
    <row r="69" spans="1:15" ht="36">
      <c r="A69" s="46">
        <v>13</v>
      </c>
      <c r="B69" s="47">
        <v>1</v>
      </c>
      <c r="C69" s="48">
        <v>14</v>
      </c>
      <c r="D69" s="48">
        <v>1</v>
      </c>
      <c r="E69" s="49">
        <v>40</v>
      </c>
      <c r="F69" s="48">
        <v>4</v>
      </c>
      <c r="G69" s="50">
        <v>0</v>
      </c>
      <c r="H69" s="51">
        <v>410</v>
      </c>
      <c r="I69" s="52" t="s">
        <v>36</v>
      </c>
      <c r="J69" s="53">
        <v>18000</v>
      </c>
      <c r="K69" s="53">
        <v>18000</v>
      </c>
      <c r="L69" s="53">
        <v>18000</v>
      </c>
      <c r="M69" s="5"/>
      <c r="N69" s="5"/>
      <c r="O69" s="5"/>
    </row>
    <row r="70" spans="1:15" ht="112.5" customHeight="1">
      <c r="A70" s="46">
        <v>0</v>
      </c>
      <c r="B70" s="111">
        <v>1</v>
      </c>
      <c r="C70" s="112">
        <v>14</v>
      </c>
      <c r="D70" s="112">
        <v>2</v>
      </c>
      <c r="E70" s="46">
        <v>0</v>
      </c>
      <c r="F70" s="112">
        <v>0</v>
      </c>
      <c r="G70" s="113">
        <v>0</v>
      </c>
      <c r="H70" s="114">
        <v>0</v>
      </c>
      <c r="I70" s="120" t="s">
        <v>102</v>
      </c>
      <c r="J70" s="100">
        <f>J71</f>
        <v>5000</v>
      </c>
      <c r="K70" s="100">
        <f>K71</f>
        <v>7000</v>
      </c>
      <c r="L70" s="100">
        <f>L71</f>
        <v>4000</v>
      </c>
      <c r="M70" s="5"/>
      <c r="N70" s="5"/>
      <c r="O70" s="5"/>
    </row>
    <row r="71" spans="1:15" ht="116.25" customHeight="1">
      <c r="A71" s="81">
        <v>0</v>
      </c>
      <c r="B71" s="82">
        <v>1</v>
      </c>
      <c r="C71" s="83">
        <v>14</v>
      </c>
      <c r="D71" s="83">
        <v>2</v>
      </c>
      <c r="E71" s="81">
        <v>43</v>
      </c>
      <c r="F71" s="83">
        <v>4</v>
      </c>
      <c r="G71" s="84">
        <v>0</v>
      </c>
      <c r="H71" s="85">
        <v>410</v>
      </c>
      <c r="I71" s="86" t="s">
        <v>103</v>
      </c>
      <c r="J71" s="121">
        <v>5000</v>
      </c>
      <c r="K71" s="121">
        <v>7000</v>
      </c>
      <c r="L71" s="121">
        <v>4000</v>
      </c>
      <c r="M71" s="5"/>
      <c r="N71" s="5"/>
      <c r="O71" s="5"/>
    </row>
    <row r="72" spans="1:15" ht="18">
      <c r="A72" s="30">
        <v>0</v>
      </c>
      <c r="B72" s="31">
        <v>1</v>
      </c>
      <c r="C72" s="32">
        <v>16</v>
      </c>
      <c r="D72" s="32">
        <v>0</v>
      </c>
      <c r="E72" s="33">
        <v>0</v>
      </c>
      <c r="F72" s="32">
        <v>0</v>
      </c>
      <c r="G72" s="34">
        <v>0</v>
      </c>
      <c r="H72" s="35">
        <v>0</v>
      </c>
      <c r="I72" s="36" t="s">
        <v>37</v>
      </c>
      <c r="J72" s="41">
        <f>J76+J78+J73+J74+J75</f>
        <v>2581.4</v>
      </c>
      <c r="K72" s="41">
        <f>K76+K78+K73+K74+K75</f>
        <v>2611.4</v>
      </c>
      <c r="L72" s="41">
        <f>L76+L78+L73+L74+L75</f>
        <v>2739</v>
      </c>
      <c r="M72" s="5"/>
      <c r="N72" s="5"/>
      <c r="O72" s="5"/>
    </row>
    <row r="73" spans="1:15" ht="151.5" customHeight="1">
      <c r="A73" s="30">
        <v>0</v>
      </c>
      <c r="B73" s="31">
        <v>1</v>
      </c>
      <c r="C73" s="32">
        <v>16</v>
      </c>
      <c r="D73" s="32">
        <v>3</v>
      </c>
      <c r="E73" s="33">
        <v>10</v>
      </c>
      <c r="F73" s="32">
        <v>1</v>
      </c>
      <c r="G73" s="34">
        <v>0</v>
      </c>
      <c r="H73" s="35">
        <v>140</v>
      </c>
      <c r="I73" s="36" t="s">
        <v>104</v>
      </c>
      <c r="J73" s="42">
        <v>67</v>
      </c>
      <c r="K73" s="42">
        <v>67</v>
      </c>
      <c r="L73" s="42">
        <v>67</v>
      </c>
      <c r="M73" s="5"/>
      <c r="N73" s="5"/>
      <c r="O73" s="5"/>
    </row>
    <row r="74" spans="1:15" ht="75" customHeight="1">
      <c r="A74" s="30">
        <v>0</v>
      </c>
      <c r="B74" s="31">
        <v>1</v>
      </c>
      <c r="C74" s="32">
        <v>16</v>
      </c>
      <c r="D74" s="32">
        <v>3</v>
      </c>
      <c r="E74" s="33">
        <v>30</v>
      </c>
      <c r="F74" s="32">
        <v>1</v>
      </c>
      <c r="G74" s="34">
        <v>0</v>
      </c>
      <c r="H74" s="35">
        <v>140</v>
      </c>
      <c r="I74" s="36" t="s">
        <v>88</v>
      </c>
      <c r="J74" s="42">
        <v>15</v>
      </c>
      <c r="K74" s="42">
        <v>15</v>
      </c>
      <c r="L74" s="42">
        <v>15</v>
      </c>
      <c r="M74" s="5"/>
      <c r="N74" s="5"/>
      <c r="O74" s="5"/>
    </row>
    <row r="75" spans="1:15" ht="87">
      <c r="A75" s="30">
        <v>0</v>
      </c>
      <c r="B75" s="31">
        <v>1</v>
      </c>
      <c r="C75" s="32">
        <v>16</v>
      </c>
      <c r="D75" s="32">
        <v>6</v>
      </c>
      <c r="E75" s="33">
        <v>0</v>
      </c>
      <c r="F75" s="32">
        <v>1</v>
      </c>
      <c r="G75" s="34">
        <v>0</v>
      </c>
      <c r="H75" s="35">
        <v>140</v>
      </c>
      <c r="I75" s="36" t="s">
        <v>87</v>
      </c>
      <c r="J75" s="42">
        <v>35</v>
      </c>
      <c r="K75" s="42">
        <v>35</v>
      </c>
      <c r="L75" s="42">
        <v>35</v>
      </c>
      <c r="M75" s="5"/>
      <c r="N75" s="5"/>
      <c r="O75" s="5"/>
    </row>
    <row r="76" spans="1:15" ht="18.75" customHeight="1">
      <c r="A76" s="194">
        <v>0</v>
      </c>
      <c r="B76" s="202">
        <v>1</v>
      </c>
      <c r="C76" s="196">
        <v>16</v>
      </c>
      <c r="D76" s="196">
        <v>28</v>
      </c>
      <c r="E76" s="194">
        <v>0</v>
      </c>
      <c r="F76" s="196">
        <v>1</v>
      </c>
      <c r="G76" s="198">
        <v>0</v>
      </c>
      <c r="H76" s="200">
        <v>140</v>
      </c>
      <c r="I76" s="190" t="s">
        <v>38</v>
      </c>
      <c r="J76" s="204">
        <v>220</v>
      </c>
      <c r="K76" s="204">
        <v>230</v>
      </c>
      <c r="L76" s="204">
        <v>240</v>
      </c>
      <c r="M76" s="5"/>
      <c r="N76" s="5"/>
      <c r="O76" s="5"/>
    </row>
    <row r="77" spans="1:15" ht="55.5" customHeight="1">
      <c r="A77" s="195"/>
      <c r="B77" s="203"/>
      <c r="C77" s="197"/>
      <c r="D77" s="197"/>
      <c r="E77" s="195"/>
      <c r="F77" s="197"/>
      <c r="G77" s="199"/>
      <c r="H77" s="201"/>
      <c r="I77" s="191"/>
      <c r="J77" s="205"/>
      <c r="K77" s="205"/>
      <c r="L77" s="205"/>
      <c r="M77" s="5"/>
      <c r="N77" s="5"/>
      <c r="O77" s="5"/>
    </row>
    <row r="78" spans="1:15" ht="34.5">
      <c r="A78" s="30">
        <v>0</v>
      </c>
      <c r="B78" s="31">
        <v>1</v>
      </c>
      <c r="C78" s="32">
        <v>16</v>
      </c>
      <c r="D78" s="32">
        <v>90</v>
      </c>
      <c r="E78" s="33">
        <v>0</v>
      </c>
      <c r="F78" s="32">
        <v>0</v>
      </c>
      <c r="G78" s="34">
        <v>0</v>
      </c>
      <c r="H78" s="35">
        <v>140</v>
      </c>
      <c r="I78" s="36" t="s">
        <v>39</v>
      </c>
      <c r="J78" s="42">
        <f>J79</f>
        <v>2244.4</v>
      </c>
      <c r="K78" s="42">
        <f>K79</f>
        <v>2264.4</v>
      </c>
      <c r="L78" s="42">
        <f>L79</f>
        <v>2382</v>
      </c>
      <c r="M78" s="5"/>
      <c r="N78" s="5"/>
      <c r="O78" s="5"/>
    </row>
    <row r="79" spans="1:15" ht="54">
      <c r="A79" s="30">
        <v>0</v>
      </c>
      <c r="B79" s="31">
        <v>1</v>
      </c>
      <c r="C79" s="32">
        <v>16</v>
      </c>
      <c r="D79" s="32">
        <v>90</v>
      </c>
      <c r="E79" s="33">
        <v>40</v>
      </c>
      <c r="F79" s="32">
        <v>4</v>
      </c>
      <c r="G79" s="34">
        <v>0</v>
      </c>
      <c r="H79" s="35">
        <v>140</v>
      </c>
      <c r="I79" s="43" t="s">
        <v>40</v>
      </c>
      <c r="J79" s="44">
        <v>2244.4</v>
      </c>
      <c r="K79" s="44">
        <v>2264.4</v>
      </c>
      <c r="L79" s="44">
        <v>2382</v>
      </c>
      <c r="M79" s="5"/>
      <c r="N79" s="5"/>
      <c r="O79" s="5"/>
    </row>
    <row r="80" spans="1:15" ht="18">
      <c r="A80" s="30">
        <v>0</v>
      </c>
      <c r="B80" s="31">
        <v>2</v>
      </c>
      <c r="C80" s="32">
        <v>0</v>
      </c>
      <c r="D80" s="32">
        <v>0</v>
      </c>
      <c r="E80" s="33">
        <v>0</v>
      </c>
      <c r="F80" s="32">
        <v>0</v>
      </c>
      <c r="G80" s="34">
        <v>0</v>
      </c>
      <c r="H80" s="35">
        <v>0</v>
      </c>
      <c r="I80" s="36" t="s">
        <v>41</v>
      </c>
      <c r="J80" s="41">
        <f>J81</f>
        <v>1586101.9</v>
      </c>
      <c r="K80" s="41">
        <f>K81</f>
        <v>1609028.8</v>
      </c>
      <c r="L80" s="41">
        <f>L81</f>
        <v>1734834.9999999995</v>
      </c>
      <c r="M80" s="5"/>
      <c r="N80" s="5"/>
      <c r="O80" s="5"/>
    </row>
    <row r="81" spans="1:15" ht="12.75" customHeight="1">
      <c r="A81" s="194">
        <v>5</v>
      </c>
      <c r="B81" s="202">
        <v>2</v>
      </c>
      <c r="C81" s="196">
        <v>2</v>
      </c>
      <c r="D81" s="196">
        <v>0</v>
      </c>
      <c r="E81" s="194">
        <v>0</v>
      </c>
      <c r="F81" s="196">
        <v>0</v>
      </c>
      <c r="G81" s="198">
        <v>0</v>
      </c>
      <c r="H81" s="200">
        <v>0</v>
      </c>
      <c r="I81" s="190" t="s">
        <v>42</v>
      </c>
      <c r="J81" s="192">
        <f>J83+J90+J96+J164</f>
        <v>1586101.9</v>
      </c>
      <c r="K81" s="192">
        <f>K83+K90+K96+K164</f>
        <v>1609028.8</v>
      </c>
      <c r="L81" s="192">
        <f>L83+L90+L96+L164</f>
        <v>1734834.9999999995</v>
      </c>
      <c r="M81" s="5"/>
      <c r="N81" s="5"/>
      <c r="O81" s="5"/>
    </row>
    <row r="82" spans="1:15" ht="23.25" customHeight="1">
      <c r="A82" s="195"/>
      <c r="B82" s="203"/>
      <c r="C82" s="197"/>
      <c r="D82" s="197"/>
      <c r="E82" s="195"/>
      <c r="F82" s="197"/>
      <c r="G82" s="199"/>
      <c r="H82" s="201"/>
      <c r="I82" s="191"/>
      <c r="J82" s="193"/>
      <c r="K82" s="193"/>
      <c r="L82" s="193"/>
      <c r="M82" s="5"/>
      <c r="N82" s="5"/>
      <c r="O82" s="5"/>
    </row>
    <row r="83" spans="1:15" ht="34.5">
      <c r="A83" s="101">
        <v>5</v>
      </c>
      <c r="B83" s="102">
        <v>2</v>
      </c>
      <c r="C83" s="103">
        <v>2</v>
      </c>
      <c r="D83" s="103">
        <v>1</v>
      </c>
      <c r="E83" s="104">
        <v>0</v>
      </c>
      <c r="F83" s="103">
        <v>0</v>
      </c>
      <c r="G83" s="105">
        <v>0</v>
      </c>
      <c r="H83" s="106">
        <v>151</v>
      </c>
      <c r="I83" s="107" t="s">
        <v>43</v>
      </c>
      <c r="J83" s="108">
        <f>J84+J88+J86</f>
        <v>957175.1</v>
      </c>
      <c r="K83" s="108">
        <f>K84+K88+K86</f>
        <v>714330.4</v>
      </c>
      <c r="L83" s="108">
        <f>L84+L88+L86</f>
        <v>812516.2</v>
      </c>
      <c r="M83" s="5"/>
      <c r="N83" s="5"/>
      <c r="O83" s="5"/>
    </row>
    <row r="84" spans="1:15" ht="18">
      <c r="A84" s="101">
        <v>5</v>
      </c>
      <c r="B84" s="102">
        <v>2</v>
      </c>
      <c r="C84" s="103">
        <v>2</v>
      </c>
      <c r="D84" s="103">
        <v>1</v>
      </c>
      <c r="E84" s="104">
        <v>1</v>
      </c>
      <c r="F84" s="103">
        <v>0</v>
      </c>
      <c r="G84" s="105">
        <v>0</v>
      </c>
      <c r="H84" s="106">
        <v>151</v>
      </c>
      <c r="I84" s="109" t="s">
        <v>44</v>
      </c>
      <c r="J84" s="53">
        <f>J85</f>
        <v>6139.2</v>
      </c>
      <c r="K84" s="53">
        <f>K85</f>
        <v>6139.2</v>
      </c>
      <c r="L84" s="53">
        <f>L85</f>
        <v>6139.2</v>
      </c>
      <c r="M84" s="5"/>
      <c r="N84" s="5"/>
      <c r="O84" s="5"/>
    </row>
    <row r="85" spans="1:15" ht="54">
      <c r="A85" s="101">
        <v>5</v>
      </c>
      <c r="B85" s="102">
        <v>2</v>
      </c>
      <c r="C85" s="103">
        <v>2</v>
      </c>
      <c r="D85" s="103">
        <v>1</v>
      </c>
      <c r="E85" s="104">
        <v>1</v>
      </c>
      <c r="F85" s="103">
        <v>4</v>
      </c>
      <c r="G85" s="105">
        <v>102</v>
      </c>
      <c r="H85" s="106">
        <v>151</v>
      </c>
      <c r="I85" s="110" t="s">
        <v>55</v>
      </c>
      <c r="J85" s="80">
        <v>6139.2</v>
      </c>
      <c r="K85" s="80">
        <v>6139.2</v>
      </c>
      <c r="L85" s="80">
        <v>6139.2</v>
      </c>
      <c r="M85" s="5"/>
      <c r="N85" s="5"/>
      <c r="O85" s="5"/>
    </row>
    <row r="86" spans="1:15" ht="36">
      <c r="A86" s="46">
        <v>5</v>
      </c>
      <c r="B86" s="47">
        <v>2</v>
      </c>
      <c r="C86" s="48">
        <v>2</v>
      </c>
      <c r="D86" s="48">
        <v>1</v>
      </c>
      <c r="E86" s="49">
        <v>3</v>
      </c>
      <c r="F86" s="48">
        <v>0</v>
      </c>
      <c r="G86" s="50">
        <v>0</v>
      </c>
      <c r="H86" s="51">
        <v>151</v>
      </c>
      <c r="I86" s="52" t="s">
        <v>89</v>
      </c>
      <c r="J86" s="53">
        <f>J87</f>
        <v>230574.9</v>
      </c>
      <c r="K86" s="53">
        <f>K87</f>
        <v>229237.2</v>
      </c>
      <c r="L86" s="53">
        <f>L87</f>
        <v>167639</v>
      </c>
      <c r="M86" s="5"/>
      <c r="N86" s="5"/>
      <c r="O86" s="5"/>
    </row>
    <row r="87" spans="1:15" ht="36">
      <c r="A87" s="46">
        <v>5</v>
      </c>
      <c r="B87" s="47">
        <v>2</v>
      </c>
      <c r="C87" s="48">
        <v>2</v>
      </c>
      <c r="D87" s="48">
        <v>1</v>
      </c>
      <c r="E87" s="49">
        <v>3</v>
      </c>
      <c r="F87" s="48">
        <v>4</v>
      </c>
      <c r="G87" s="50">
        <v>0</v>
      </c>
      <c r="H87" s="51">
        <v>151</v>
      </c>
      <c r="I87" s="65" t="s">
        <v>90</v>
      </c>
      <c r="J87" s="80">
        <v>230574.9</v>
      </c>
      <c r="K87" s="80">
        <v>229237.2</v>
      </c>
      <c r="L87" s="80">
        <v>167639</v>
      </c>
      <c r="M87" s="5"/>
      <c r="N87" s="5"/>
      <c r="O87" s="5"/>
    </row>
    <row r="88" spans="1:15" s="4" customFormat="1" ht="38.25" customHeight="1">
      <c r="A88" s="101">
        <v>5</v>
      </c>
      <c r="B88" s="102">
        <v>2</v>
      </c>
      <c r="C88" s="103">
        <v>2</v>
      </c>
      <c r="D88" s="103">
        <v>1</v>
      </c>
      <c r="E88" s="104">
        <v>7</v>
      </c>
      <c r="F88" s="103">
        <v>0</v>
      </c>
      <c r="G88" s="105">
        <v>0</v>
      </c>
      <c r="H88" s="106">
        <v>151</v>
      </c>
      <c r="I88" s="109" t="s">
        <v>59</v>
      </c>
      <c r="J88" s="53">
        <f>J89</f>
        <v>720461</v>
      </c>
      <c r="K88" s="53">
        <f>K89</f>
        <v>478954</v>
      </c>
      <c r="L88" s="53">
        <f>L89</f>
        <v>638738</v>
      </c>
      <c r="M88" s="20"/>
      <c r="N88" s="20"/>
      <c r="O88" s="20"/>
    </row>
    <row r="89" spans="1:15" ht="54">
      <c r="A89" s="101">
        <v>5</v>
      </c>
      <c r="B89" s="102">
        <v>2</v>
      </c>
      <c r="C89" s="103">
        <v>2</v>
      </c>
      <c r="D89" s="103">
        <v>1</v>
      </c>
      <c r="E89" s="104">
        <v>7</v>
      </c>
      <c r="F89" s="103">
        <v>4</v>
      </c>
      <c r="G89" s="105">
        <v>0</v>
      </c>
      <c r="H89" s="106">
        <v>151</v>
      </c>
      <c r="I89" s="110" t="s">
        <v>45</v>
      </c>
      <c r="J89" s="80">
        <v>720461</v>
      </c>
      <c r="K89" s="80">
        <v>478954</v>
      </c>
      <c r="L89" s="80">
        <v>638738</v>
      </c>
      <c r="M89" s="5"/>
      <c r="N89" s="5"/>
      <c r="O89" s="5"/>
    </row>
    <row r="90" spans="1:15" ht="42" customHeight="1">
      <c r="A90" s="46">
        <v>5</v>
      </c>
      <c r="B90" s="111">
        <v>2</v>
      </c>
      <c r="C90" s="112">
        <v>2</v>
      </c>
      <c r="D90" s="112">
        <v>2</v>
      </c>
      <c r="E90" s="104">
        <v>0</v>
      </c>
      <c r="F90" s="112">
        <v>0</v>
      </c>
      <c r="G90" s="113">
        <v>0</v>
      </c>
      <c r="H90" s="114">
        <v>151</v>
      </c>
      <c r="I90" s="54" t="s">
        <v>105</v>
      </c>
      <c r="J90" s="41">
        <f>J91</f>
        <v>9647.800000000001</v>
      </c>
      <c r="K90" s="41">
        <f>K91</f>
        <v>240709.1</v>
      </c>
      <c r="L90" s="41">
        <f>L91</f>
        <v>241214.4</v>
      </c>
      <c r="M90" s="5"/>
      <c r="N90" s="5"/>
      <c r="O90" s="5"/>
    </row>
    <row r="91" spans="1:15" ht="19.5" customHeight="1">
      <c r="A91" s="46">
        <v>5</v>
      </c>
      <c r="B91" s="111">
        <v>2</v>
      </c>
      <c r="C91" s="112">
        <v>2</v>
      </c>
      <c r="D91" s="112">
        <v>2</v>
      </c>
      <c r="E91" s="104">
        <v>999</v>
      </c>
      <c r="F91" s="112">
        <v>4</v>
      </c>
      <c r="G91" s="113">
        <v>0</v>
      </c>
      <c r="H91" s="114">
        <v>151</v>
      </c>
      <c r="I91" s="120" t="s">
        <v>63</v>
      </c>
      <c r="J91" s="100">
        <f>J92+J93+J94+J95</f>
        <v>9647.800000000001</v>
      </c>
      <c r="K91" s="100">
        <f>K92+K93+K94+K95</f>
        <v>240709.1</v>
      </c>
      <c r="L91" s="100">
        <f>L92+L93+L94+L95</f>
        <v>241214.4</v>
      </c>
      <c r="M91" s="5"/>
      <c r="N91" s="5"/>
      <c r="O91" s="5"/>
    </row>
    <row r="92" spans="1:15" ht="59.25" customHeight="1">
      <c r="A92" s="114">
        <v>5</v>
      </c>
      <c r="B92" s="111">
        <v>2</v>
      </c>
      <c r="C92" s="112">
        <v>2</v>
      </c>
      <c r="D92" s="112">
        <v>2</v>
      </c>
      <c r="E92" s="49">
        <v>999</v>
      </c>
      <c r="F92" s="112">
        <v>4</v>
      </c>
      <c r="G92" s="113">
        <v>7001</v>
      </c>
      <c r="H92" s="114">
        <v>151</v>
      </c>
      <c r="I92" s="122" t="s">
        <v>110</v>
      </c>
      <c r="J92" s="72">
        <v>3976.3</v>
      </c>
      <c r="K92" s="72">
        <v>4175</v>
      </c>
      <c r="L92" s="72">
        <v>4383.7</v>
      </c>
      <c r="M92" s="5"/>
      <c r="N92" s="5"/>
      <c r="O92" s="5"/>
    </row>
    <row r="93" spans="1:15" ht="44.25" customHeight="1">
      <c r="A93" s="114">
        <v>5</v>
      </c>
      <c r="B93" s="111">
        <v>2</v>
      </c>
      <c r="C93" s="112">
        <v>2</v>
      </c>
      <c r="D93" s="112">
        <v>2</v>
      </c>
      <c r="E93" s="49">
        <v>999</v>
      </c>
      <c r="F93" s="112">
        <v>4</v>
      </c>
      <c r="G93" s="113">
        <v>7101</v>
      </c>
      <c r="H93" s="114">
        <v>151</v>
      </c>
      <c r="I93" s="122" t="s">
        <v>111</v>
      </c>
      <c r="J93" s="72">
        <v>3763.3</v>
      </c>
      <c r="K93" s="72">
        <v>3954.2</v>
      </c>
      <c r="L93" s="72">
        <v>4151</v>
      </c>
      <c r="M93" s="5"/>
      <c r="N93" s="5"/>
      <c r="O93" s="5"/>
    </row>
    <row r="94" spans="1:15" ht="44.25" customHeight="1">
      <c r="A94" s="114">
        <v>5</v>
      </c>
      <c r="B94" s="111">
        <v>2</v>
      </c>
      <c r="C94" s="112">
        <v>2</v>
      </c>
      <c r="D94" s="112">
        <v>2</v>
      </c>
      <c r="E94" s="49">
        <v>999</v>
      </c>
      <c r="F94" s="112">
        <v>4</v>
      </c>
      <c r="G94" s="113">
        <v>7401</v>
      </c>
      <c r="H94" s="114">
        <v>151</v>
      </c>
      <c r="I94" s="86" t="s">
        <v>112</v>
      </c>
      <c r="J94" s="121">
        <v>1908.2</v>
      </c>
      <c r="K94" s="121">
        <v>2005</v>
      </c>
      <c r="L94" s="121">
        <v>2104.8</v>
      </c>
      <c r="M94" s="5"/>
      <c r="N94" s="5"/>
      <c r="O94" s="5"/>
    </row>
    <row r="95" spans="1:15" ht="60.75" customHeight="1">
      <c r="A95" s="85">
        <v>5</v>
      </c>
      <c r="B95" s="82">
        <v>2</v>
      </c>
      <c r="C95" s="83">
        <v>2</v>
      </c>
      <c r="D95" s="83">
        <v>2</v>
      </c>
      <c r="E95" s="49">
        <v>999</v>
      </c>
      <c r="F95" s="83">
        <v>4</v>
      </c>
      <c r="G95" s="84">
        <v>9601</v>
      </c>
      <c r="H95" s="85">
        <v>151</v>
      </c>
      <c r="I95" s="86" t="s">
        <v>127</v>
      </c>
      <c r="J95" s="121">
        <v>0</v>
      </c>
      <c r="K95" s="121">
        <v>230574.9</v>
      </c>
      <c r="L95" s="121">
        <v>230574.9</v>
      </c>
      <c r="M95" s="5"/>
      <c r="N95" s="5"/>
      <c r="O95" s="5"/>
    </row>
    <row r="96" spans="1:15" ht="38.25" customHeight="1">
      <c r="A96" s="81">
        <v>5</v>
      </c>
      <c r="B96" s="82">
        <v>2</v>
      </c>
      <c r="C96" s="83">
        <v>2</v>
      </c>
      <c r="D96" s="83">
        <v>3</v>
      </c>
      <c r="E96" s="49">
        <v>0</v>
      </c>
      <c r="F96" s="83">
        <v>0</v>
      </c>
      <c r="G96" s="84">
        <v>0</v>
      </c>
      <c r="H96" s="85">
        <v>151</v>
      </c>
      <c r="I96" s="87" t="s">
        <v>46</v>
      </c>
      <c r="J96" s="156">
        <f>J100+J103+J158+J106+J98+J99+J97+J161</f>
        <v>617510.5999999999</v>
      </c>
      <c r="K96" s="146">
        <f>K100+K103+K158+K106+K98+K99+K97+K161</f>
        <v>652220.9000000001</v>
      </c>
      <c r="L96" s="146">
        <f>L100+L103+L158+L106+L98+L99+L97+L161</f>
        <v>679335.9999999999</v>
      </c>
      <c r="M96" s="5"/>
      <c r="N96" s="5"/>
      <c r="O96" s="5"/>
    </row>
    <row r="97" spans="1:15" ht="97.5" customHeight="1">
      <c r="A97" s="46">
        <v>5</v>
      </c>
      <c r="B97" s="47">
        <v>2</v>
      </c>
      <c r="C97" s="48">
        <v>2</v>
      </c>
      <c r="D97" s="48">
        <v>3</v>
      </c>
      <c r="E97" s="49">
        <v>1</v>
      </c>
      <c r="F97" s="48">
        <v>4</v>
      </c>
      <c r="G97" s="50">
        <v>0</v>
      </c>
      <c r="H97" s="51">
        <v>151</v>
      </c>
      <c r="I97" s="52" t="s">
        <v>140</v>
      </c>
      <c r="J97" s="53">
        <v>56184.6</v>
      </c>
      <c r="K97" s="53">
        <v>58970.8</v>
      </c>
      <c r="L97" s="53">
        <v>63048.6</v>
      </c>
      <c r="M97" s="5"/>
      <c r="N97" s="5"/>
      <c r="O97" s="5"/>
    </row>
    <row r="98" spans="1:15" ht="98.25" customHeight="1">
      <c r="A98" s="46">
        <v>5</v>
      </c>
      <c r="B98" s="47">
        <v>2</v>
      </c>
      <c r="C98" s="48">
        <v>2</v>
      </c>
      <c r="D98" s="48">
        <v>3</v>
      </c>
      <c r="E98" s="49">
        <v>4</v>
      </c>
      <c r="F98" s="48">
        <v>4</v>
      </c>
      <c r="G98" s="50">
        <v>0</v>
      </c>
      <c r="H98" s="51">
        <v>151</v>
      </c>
      <c r="I98" s="52" t="s">
        <v>91</v>
      </c>
      <c r="J98" s="53">
        <v>2136.7</v>
      </c>
      <c r="K98" s="53">
        <v>2243.4</v>
      </c>
      <c r="L98" s="53">
        <v>2355.7</v>
      </c>
      <c r="M98" s="5"/>
      <c r="N98" s="5"/>
      <c r="O98" s="5"/>
    </row>
    <row r="99" spans="1:15" ht="114" customHeight="1">
      <c r="A99" s="46">
        <v>5</v>
      </c>
      <c r="B99" s="47">
        <v>2</v>
      </c>
      <c r="C99" s="48">
        <v>2</v>
      </c>
      <c r="D99" s="48">
        <v>3</v>
      </c>
      <c r="E99" s="49">
        <v>12</v>
      </c>
      <c r="F99" s="48">
        <v>4</v>
      </c>
      <c r="G99" s="50">
        <v>0</v>
      </c>
      <c r="H99" s="51">
        <v>151</v>
      </c>
      <c r="I99" s="52" t="s">
        <v>75</v>
      </c>
      <c r="J99" s="53">
        <v>18.2</v>
      </c>
      <c r="K99" s="53">
        <v>18.2</v>
      </c>
      <c r="L99" s="53">
        <v>18.2</v>
      </c>
      <c r="M99" s="5"/>
      <c r="N99" s="5"/>
      <c r="O99" s="5"/>
    </row>
    <row r="100" spans="1:15" ht="34.5">
      <c r="A100" s="46">
        <v>5</v>
      </c>
      <c r="B100" s="47">
        <v>2</v>
      </c>
      <c r="C100" s="48">
        <v>2</v>
      </c>
      <c r="D100" s="48">
        <v>3</v>
      </c>
      <c r="E100" s="49">
        <v>21</v>
      </c>
      <c r="F100" s="48">
        <v>4</v>
      </c>
      <c r="G100" s="50">
        <v>0</v>
      </c>
      <c r="H100" s="51">
        <v>151</v>
      </c>
      <c r="I100" s="54" t="s">
        <v>65</v>
      </c>
      <c r="J100" s="53">
        <f>J101</f>
        <v>385.4</v>
      </c>
      <c r="K100" s="53">
        <f>K101</f>
        <v>385.4</v>
      </c>
      <c r="L100" s="53">
        <f>L101</f>
        <v>385.4</v>
      </c>
      <c r="M100" s="5"/>
      <c r="N100" s="5"/>
      <c r="O100" s="5"/>
    </row>
    <row r="101" spans="1:15" ht="34.5" customHeight="1">
      <c r="A101" s="183">
        <v>5</v>
      </c>
      <c r="B101" s="189">
        <v>2</v>
      </c>
      <c r="C101" s="185">
        <v>2</v>
      </c>
      <c r="D101" s="185">
        <v>3</v>
      </c>
      <c r="E101" s="183">
        <v>21</v>
      </c>
      <c r="F101" s="185">
        <v>4</v>
      </c>
      <c r="G101" s="186">
        <v>9000</v>
      </c>
      <c r="H101" s="187">
        <v>151</v>
      </c>
      <c r="I101" s="176" t="s">
        <v>92</v>
      </c>
      <c r="J101" s="181">
        <v>385.4</v>
      </c>
      <c r="K101" s="181">
        <v>385.4</v>
      </c>
      <c r="L101" s="181">
        <v>385.4</v>
      </c>
      <c r="M101" s="5"/>
      <c r="N101" s="5"/>
      <c r="O101" s="5"/>
    </row>
    <row r="102" spans="1:15" ht="40.5" customHeight="1">
      <c r="A102" s="184"/>
      <c r="B102" s="184"/>
      <c r="C102" s="184"/>
      <c r="D102" s="184"/>
      <c r="E102" s="184"/>
      <c r="F102" s="184"/>
      <c r="G102" s="184"/>
      <c r="H102" s="188"/>
      <c r="I102" s="178"/>
      <c r="J102" s="182"/>
      <c r="K102" s="182"/>
      <c r="L102" s="182"/>
      <c r="M102" s="5"/>
      <c r="N102" s="5"/>
      <c r="O102" s="5"/>
    </row>
    <row r="103" spans="1:15" ht="59.25" customHeight="1">
      <c r="A103" s="46">
        <v>5</v>
      </c>
      <c r="B103" s="47">
        <v>2</v>
      </c>
      <c r="C103" s="48">
        <v>2</v>
      </c>
      <c r="D103" s="48">
        <v>3</v>
      </c>
      <c r="E103" s="49">
        <v>22</v>
      </c>
      <c r="F103" s="48">
        <v>4</v>
      </c>
      <c r="G103" s="50">
        <v>0</v>
      </c>
      <c r="H103" s="51">
        <v>151</v>
      </c>
      <c r="I103" s="54" t="s">
        <v>53</v>
      </c>
      <c r="J103" s="53">
        <f>J104+J105</f>
        <v>17649.1</v>
      </c>
      <c r="K103" s="53">
        <f>K104+K105</f>
        <v>19850.2</v>
      </c>
      <c r="L103" s="53">
        <f>L104+L105</f>
        <v>21952.8</v>
      </c>
      <c r="M103" s="5"/>
      <c r="N103" s="5"/>
      <c r="O103" s="5"/>
    </row>
    <row r="104" spans="1:15" ht="41.25" customHeight="1">
      <c r="A104" s="46">
        <v>5</v>
      </c>
      <c r="B104" s="47">
        <v>2</v>
      </c>
      <c r="C104" s="48">
        <v>2</v>
      </c>
      <c r="D104" s="48">
        <v>3</v>
      </c>
      <c r="E104" s="49">
        <v>22</v>
      </c>
      <c r="F104" s="48">
        <v>4</v>
      </c>
      <c r="G104" s="50">
        <v>6001</v>
      </c>
      <c r="H104" s="51">
        <v>151</v>
      </c>
      <c r="I104" s="176" t="s">
        <v>69</v>
      </c>
      <c r="J104" s="80">
        <v>17342.1</v>
      </c>
      <c r="K104" s="80">
        <v>19505</v>
      </c>
      <c r="L104" s="80">
        <v>21571</v>
      </c>
      <c r="M104" s="5"/>
      <c r="N104" s="5"/>
      <c r="O104" s="5"/>
    </row>
    <row r="105" spans="1:15" ht="33.75" customHeight="1">
      <c r="A105" s="46">
        <v>5</v>
      </c>
      <c r="B105" s="47">
        <v>2</v>
      </c>
      <c r="C105" s="48">
        <v>2</v>
      </c>
      <c r="D105" s="48">
        <v>3</v>
      </c>
      <c r="E105" s="49">
        <v>22</v>
      </c>
      <c r="F105" s="48">
        <v>4</v>
      </c>
      <c r="G105" s="50">
        <v>6002</v>
      </c>
      <c r="H105" s="51">
        <v>151</v>
      </c>
      <c r="I105" s="178"/>
      <c r="J105" s="80">
        <v>307</v>
      </c>
      <c r="K105" s="80">
        <v>345.2</v>
      </c>
      <c r="L105" s="80">
        <v>381.8</v>
      </c>
      <c r="M105" s="5"/>
      <c r="N105" s="5"/>
      <c r="O105" s="5"/>
    </row>
    <row r="106" spans="1:15" ht="51.75">
      <c r="A106" s="46">
        <v>5</v>
      </c>
      <c r="B106" s="47">
        <v>2</v>
      </c>
      <c r="C106" s="48">
        <v>2</v>
      </c>
      <c r="D106" s="48">
        <v>3</v>
      </c>
      <c r="E106" s="49">
        <v>24</v>
      </c>
      <c r="F106" s="48">
        <v>0</v>
      </c>
      <c r="G106" s="50">
        <v>0</v>
      </c>
      <c r="H106" s="51">
        <v>151</v>
      </c>
      <c r="I106" s="54" t="s">
        <v>47</v>
      </c>
      <c r="J106" s="157">
        <f>J107</f>
        <v>521771.39999999997</v>
      </c>
      <c r="K106" s="41">
        <f>K107</f>
        <v>550419.4000000001</v>
      </c>
      <c r="L106" s="41">
        <f>L107</f>
        <v>570225.3</v>
      </c>
      <c r="M106" s="5"/>
      <c r="N106" s="5"/>
      <c r="O106" s="5"/>
    </row>
    <row r="107" spans="1:15" ht="54.75" customHeight="1">
      <c r="A107" s="81">
        <v>5</v>
      </c>
      <c r="B107" s="82">
        <v>2</v>
      </c>
      <c r="C107" s="83">
        <v>2</v>
      </c>
      <c r="D107" s="83">
        <v>3</v>
      </c>
      <c r="E107" s="49">
        <v>24</v>
      </c>
      <c r="F107" s="83">
        <v>4</v>
      </c>
      <c r="G107" s="84">
        <v>0</v>
      </c>
      <c r="H107" s="85">
        <v>151</v>
      </c>
      <c r="I107" s="86" t="s">
        <v>48</v>
      </c>
      <c r="J107" s="158">
        <f>SUM(J108:J157)</f>
        <v>521771.39999999997</v>
      </c>
      <c r="K107" s="121">
        <f>SUM(K108:K157)</f>
        <v>550419.4000000001</v>
      </c>
      <c r="L107" s="121">
        <f>SUM(L108:L157)</f>
        <v>570225.3</v>
      </c>
      <c r="M107" s="5"/>
      <c r="N107" s="5"/>
      <c r="O107" s="5"/>
    </row>
    <row r="108" spans="1:15" ht="39.75" customHeight="1">
      <c r="A108" s="46">
        <v>5</v>
      </c>
      <c r="B108" s="47">
        <v>2</v>
      </c>
      <c r="C108" s="48">
        <v>2</v>
      </c>
      <c r="D108" s="48">
        <v>3</v>
      </c>
      <c r="E108" s="49">
        <v>24</v>
      </c>
      <c r="F108" s="48">
        <v>4</v>
      </c>
      <c r="G108" s="50">
        <v>201</v>
      </c>
      <c r="H108" s="51">
        <v>151</v>
      </c>
      <c r="I108" s="173" t="s">
        <v>70</v>
      </c>
      <c r="J108" s="95">
        <v>1076.2</v>
      </c>
      <c r="K108" s="95">
        <v>1130.1</v>
      </c>
      <c r="L108" s="95">
        <v>1186.7</v>
      </c>
      <c r="M108" s="5"/>
      <c r="N108" s="5"/>
      <c r="O108" s="5"/>
    </row>
    <row r="109" spans="1:15" ht="53.25" customHeight="1">
      <c r="A109" s="46">
        <v>5</v>
      </c>
      <c r="B109" s="47">
        <v>2</v>
      </c>
      <c r="C109" s="48">
        <v>2</v>
      </c>
      <c r="D109" s="48">
        <v>3</v>
      </c>
      <c r="E109" s="49">
        <v>24</v>
      </c>
      <c r="F109" s="48">
        <v>4</v>
      </c>
      <c r="G109" s="50">
        <v>202</v>
      </c>
      <c r="H109" s="51">
        <v>151</v>
      </c>
      <c r="I109" s="174"/>
      <c r="J109" s="95">
        <v>19</v>
      </c>
      <c r="K109" s="95">
        <v>20</v>
      </c>
      <c r="L109" s="95">
        <v>21</v>
      </c>
      <c r="M109" s="5"/>
      <c r="N109" s="5"/>
      <c r="O109" s="5"/>
    </row>
    <row r="110" spans="1:15" ht="51" customHeight="1">
      <c r="A110" s="46">
        <v>5</v>
      </c>
      <c r="B110" s="47">
        <v>2</v>
      </c>
      <c r="C110" s="48">
        <v>2</v>
      </c>
      <c r="D110" s="48">
        <v>3</v>
      </c>
      <c r="E110" s="49">
        <v>24</v>
      </c>
      <c r="F110" s="48">
        <v>4</v>
      </c>
      <c r="G110" s="50">
        <v>401</v>
      </c>
      <c r="H110" s="51">
        <v>151</v>
      </c>
      <c r="I110" s="173" t="s">
        <v>71</v>
      </c>
      <c r="J110" s="95">
        <v>105538.1</v>
      </c>
      <c r="K110" s="95">
        <v>118202.8</v>
      </c>
      <c r="L110" s="95">
        <v>132387.2</v>
      </c>
      <c r="M110" s="5"/>
      <c r="N110" s="5"/>
      <c r="O110" s="5"/>
    </row>
    <row r="111" spans="1:15" ht="45.75" customHeight="1">
      <c r="A111" s="46">
        <v>5</v>
      </c>
      <c r="B111" s="47">
        <v>2</v>
      </c>
      <c r="C111" s="48">
        <v>2</v>
      </c>
      <c r="D111" s="48">
        <v>3</v>
      </c>
      <c r="E111" s="49">
        <v>24</v>
      </c>
      <c r="F111" s="48">
        <v>4</v>
      </c>
      <c r="G111" s="50">
        <v>402</v>
      </c>
      <c r="H111" s="51">
        <v>151</v>
      </c>
      <c r="I111" s="175"/>
      <c r="J111" s="95">
        <v>1868</v>
      </c>
      <c r="K111" s="95">
        <v>2092.2</v>
      </c>
      <c r="L111" s="95">
        <v>2343.3</v>
      </c>
      <c r="M111" s="5"/>
      <c r="N111" s="5"/>
      <c r="O111" s="5"/>
    </row>
    <row r="112" spans="1:15" ht="36" customHeight="1">
      <c r="A112" s="46">
        <v>5</v>
      </c>
      <c r="B112" s="47">
        <v>2</v>
      </c>
      <c r="C112" s="48">
        <v>2</v>
      </c>
      <c r="D112" s="48">
        <v>3</v>
      </c>
      <c r="E112" s="49">
        <v>24</v>
      </c>
      <c r="F112" s="48">
        <v>4</v>
      </c>
      <c r="G112" s="50">
        <v>501</v>
      </c>
      <c r="H112" s="51">
        <v>151</v>
      </c>
      <c r="I112" s="173" t="s">
        <v>72</v>
      </c>
      <c r="J112" s="80">
        <v>39081.5</v>
      </c>
      <c r="K112" s="80">
        <v>41039.4</v>
      </c>
      <c r="L112" s="80">
        <v>43095.7</v>
      </c>
      <c r="M112" s="5"/>
      <c r="N112" s="5"/>
      <c r="O112" s="5"/>
    </row>
    <row r="113" spans="1:15" ht="36.75" customHeight="1">
      <c r="A113" s="46">
        <v>5</v>
      </c>
      <c r="B113" s="47">
        <v>2</v>
      </c>
      <c r="C113" s="48">
        <v>2</v>
      </c>
      <c r="D113" s="48">
        <v>3</v>
      </c>
      <c r="E113" s="49">
        <v>24</v>
      </c>
      <c r="F113" s="48">
        <v>4</v>
      </c>
      <c r="G113" s="50">
        <v>502</v>
      </c>
      <c r="H113" s="51">
        <v>151</v>
      </c>
      <c r="I113" s="174"/>
      <c r="J113" s="80">
        <v>11348.4</v>
      </c>
      <c r="K113" s="80">
        <v>11997</v>
      </c>
      <c r="L113" s="80">
        <v>12662.8</v>
      </c>
      <c r="M113" s="5"/>
      <c r="N113" s="5"/>
      <c r="O113" s="5"/>
    </row>
    <row r="114" spans="1:15" ht="41.25" customHeight="1">
      <c r="A114" s="46">
        <v>5</v>
      </c>
      <c r="B114" s="47">
        <v>2</v>
      </c>
      <c r="C114" s="48">
        <v>2</v>
      </c>
      <c r="D114" s="48">
        <v>3</v>
      </c>
      <c r="E114" s="49">
        <v>24</v>
      </c>
      <c r="F114" s="48">
        <v>4</v>
      </c>
      <c r="G114" s="50">
        <v>503</v>
      </c>
      <c r="H114" s="51">
        <v>151</v>
      </c>
      <c r="I114" s="174"/>
      <c r="J114" s="80">
        <v>892.6</v>
      </c>
      <c r="K114" s="80">
        <v>938.7</v>
      </c>
      <c r="L114" s="80">
        <v>986.9</v>
      </c>
      <c r="M114" s="5"/>
      <c r="N114" s="5"/>
      <c r="O114" s="5"/>
    </row>
    <row r="115" spans="1:15" ht="114.75" customHeight="1">
      <c r="A115" s="46">
        <v>5</v>
      </c>
      <c r="B115" s="47">
        <v>2</v>
      </c>
      <c r="C115" s="48">
        <v>2</v>
      </c>
      <c r="D115" s="48">
        <v>3</v>
      </c>
      <c r="E115" s="49">
        <v>24</v>
      </c>
      <c r="F115" s="48">
        <v>4</v>
      </c>
      <c r="G115" s="50">
        <v>601</v>
      </c>
      <c r="H115" s="51">
        <v>151</v>
      </c>
      <c r="I115" s="173" t="s">
        <v>73</v>
      </c>
      <c r="J115" s="80">
        <v>217.2</v>
      </c>
      <c r="K115" s="80">
        <v>228.1</v>
      </c>
      <c r="L115" s="80">
        <v>239.5</v>
      </c>
      <c r="M115" s="5"/>
      <c r="N115" s="5"/>
      <c r="O115" s="5"/>
    </row>
    <row r="116" spans="1:15" ht="109.5" customHeight="1">
      <c r="A116" s="46">
        <v>5</v>
      </c>
      <c r="B116" s="47">
        <v>2</v>
      </c>
      <c r="C116" s="48">
        <v>2</v>
      </c>
      <c r="D116" s="48">
        <v>3</v>
      </c>
      <c r="E116" s="49">
        <v>24</v>
      </c>
      <c r="F116" s="48">
        <v>4</v>
      </c>
      <c r="G116" s="50">
        <v>602</v>
      </c>
      <c r="H116" s="51">
        <v>151</v>
      </c>
      <c r="I116" s="175"/>
      <c r="J116" s="80">
        <v>3.8</v>
      </c>
      <c r="K116" s="80">
        <v>4</v>
      </c>
      <c r="L116" s="80">
        <v>4.2</v>
      </c>
      <c r="M116" s="5"/>
      <c r="N116" s="5"/>
      <c r="O116" s="5"/>
    </row>
    <row r="117" spans="1:15" ht="18.75" customHeight="1">
      <c r="A117" s="46">
        <v>5</v>
      </c>
      <c r="B117" s="47">
        <v>2</v>
      </c>
      <c r="C117" s="48">
        <v>2</v>
      </c>
      <c r="D117" s="48">
        <v>3</v>
      </c>
      <c r="E117" s="49">
        <v>24</v>
      </c>
      <c r="F117" s="48">
        <v>4</v>
      </c>
      <c r="G117" s="50">
        <v>801</v>
      </c>
      <c r="H117" s="51">
        <v>151</v>
      </c>
      <c r="I117" s="173" t="s">
        <v>74</v>
      </c>
      <c r="J117" s="80">
        <v>650.1</v>
      </c>
      <c r="K117" s="80">
        <v>682.6</v>
      </c>
      <c r="L117" s="80">
        <v>716.7</v>
      </c>
      <c r="M117" s="5"/>
      <c r="N117" s="5"/>
      <c r="O117" s="5"/>
    </row>
    <row r="118" spans="1:15" ht="21" customHeight="1">
      <c r="A118" s="46">
        <v>5</v>
      </c>
      <c r="B118" s="47">
        <v>2</v>
      </c>
      <c r="C118" s="48">
        <v>2</v>
      </c>
      <c r="D118" s="48">
        <v>3</v>
      </c>
      <c r="E118" s="49">
        <v>24</v>
      </c>
      <c r="F118" s="48">
        <v>4</v>
      </c>
      <c r="G118" s="50">
        <v>802</v>
      </c>
      <c r="H118" s="51">
        <v>151</v>
      </c>
      <c r="I118" s="174"/>
      <c r="J118" s="80">
        <v>541.7</v>
      </c>
      <c r="K118" s="80">
        <v>568.9</v>
      </c>
      <c r="L118" s="80">
        <v>597.3</v>
      </c>
      <c r="M118" s="5"/>
      <c r="N118" s="5"/>
      <c r="O118" s="5"/>
    </row>
    <row r="119" spans="1:15" ht="21.75" customHeight="1">
      <c r="A119" s="46">
        <v>5</v>
      </c>
      <c r="B119" s="47">
        <v>2</v>
      </c>
      <c r="C119" s="48">
        <v>2</v>
      </c>
      <c r="D119" s="48">
        <v>3</v>
      </c>
      <c r="E119" s="49">
        <v>24</v>
      </c>
      <c r="F119" s="48">
        <v>4</v>
      </c>
      <c r="G119" s="50">
        <v>803</v>
      </c>
      <c r="H119" s="51">
        <v>151</v>
      </c>
      <c r="I119" s="174"/>
      <c r="J119" s="80">
        <v>19.8</v>
      </c>
      <c r="K119" s="80">
        <v>19.8</v>
      </c>
      <c r="L119" s="80">
        <v>19.8</v>
      </c>
      <c r="M119" s="5"/>
      <c r="N119" s="5"/>
      <c r="O119" s="5"/>
    </row>
    <row r="120" spans="1:15" ht="23.25" customHeight="1">
      <c r="A120" s="46">
        <v>5</v>
      </c>
      <c r="B120" s="47">
        <v>2</v>
      </c>
      <c r="C120" s="48">
        <v>2</v>
      </c>
      <c r="D120" s="48">
        <v>3</v>
      </c>
      <c r="E120" s="49">
        <v>24</v>
      </c>
      <c r="F120" s="48">
        <v>4</v>
      </c>
      <c r="G120" s="50">
        <v>804</v>
      </c>
      <c r="H120" s="51">
        <v>151</v>
      </c>
      <c r="I120" s="174"/>
      <c r="J120" s="80">
        <v>23.3</v>
      </c>
      <c r="K120" s="80">
        <v>24.5</v>
      </c>
      <c r="L120" s="80">
        <v>25.7</v>
      </c>
      <c r="M120" s="5"/>
      <c r="N120" s="5"/>
      <c r="O120" s="5"/>
    </row>
    <row r="121" spans="1:15" ht="23.25" customHeight="1">
      <c r="A121" s="46">
        <v>5</v>
      </c>
      <c r="B121" s="47">
        <v>2</v>
      </c>
      <c r="C121" s="48">
        <v>2</v>
      </c>
      <c r="D121" s="48">
        <v>3</v>
      </c>
      <c r="E121" s="49">
        <v>24</v>
      </c>
      <c r="F121" s="48">
        <v>4</v>
      </c>
      <c r="G121" s="50">
        <v>805</v>
      </c>
      <c r="H121" s="51">
        <v>151</v>
      </c>
      <c r="I121" s="174"/>
      <c r="J121" s="80">
        <v>19.4</v>
      </c>
      <c r="K121" s="80">
        <v>21.3</v>
      </c>
      <c r="L121" s="80">
        <v>22.6</v>
      </c>
      <c r="M121" s="5"/>
      <c r="N121" s="5"/>
      <c r="O121" s="5"/>
    </row>
    <row r="122" spans="1:15" ht="23.25" customHeight="1">
      <c r="A122" s="46">
        <v>5</v>
      </c>
      <c r="B122" s="47">
        <v>2</v>
      </c>
      <c r="C122" s="48">
        <v>2</v>
      </c>
      <c r="D122" s="48">
        <v>3</v>
      </c>
      <c r="E122" s="49">
        <v>24</v>
      </c>
      <c r="F122" s="48">
        <v>4</v>
      </c>
      <c r="G122" s="50">
        <v>806</v>
      </c>
      <c r="H122" s="51">
        <v>151</v>
      </c>
      <c r="I122" s="174"/>
      <c r="J122" s="80">
        <v>106.2</v>
      </c>
      <c r="K122" s="80">
        <v>111.4</v>
      </c>
      <c r="L122" s="80">
        <v>117</v>
      </c>
      <c r="M122" s="5"/>
      <c r="N122" s="5"/>
      <c r="O122" s="5"/>
    </row>
    <row r="123" spans="1:15" ht="18.75" customHeight="1">
      <c r="A123" s="46">
        <v>5</v>
      </c>
      <c r="B123" s="47">
        <v>2</v>
      </c>
      <c r="C123" s="48">
        <v>2</v>
      </c>
      <c r="D123" s="48">
        <v>3</v>
      </c>
      <c r="E123" s="49">
        <v>24</v>
      </c>
      <c r="F123" s="48">
        <v>4</v>
      </c>
      <c r="G123" s="50">
        <v>901</v>
      </c>
      <c r="H123" s="51">
        <v>151</v>
      </c>
      <c r="I123" s="173" t="s">
        <v>76</v>
      </c>
      <c r="J123" s="80">
        <v>283.8</v>
      </c>
      <c r="K123" s="80">
        <v>298</v>
      </c>
      <c r="L123" s="80">
        <v>312.9</v>
      </c>
      <c r="M123" s="5"/>
      <c r="N123" s="5"/>
      <c r="O123" s="5"/>
    </row>
    <row r="124" spans="1:15" ht="19.5" customHeight="1">
      <c r="A124" s="46">
        <v>5</v>
      </c>
      <c r="B124" s="47">
        <v>2</v>
      </c>
      <c r="C124" s="48">
        <v>2</v>
      </c>
      <c r="D124" s="48">
        <v>3</v>
      </c>
      <c r="E124" s="49">
        <v>24</v>
      </c>
      <c r="F124" s="48">
        <v>4</v>
      </c>
      <c r="G124" s="50">
        <v>902</v>
      </c>
      <c r="H124" s="51">
        <v>151</v>
      </c>
      <c r="I124" s="174"/>
      <c r="J124" s="80">
        <v>123.4</v>
      </c>
      <c r="K124" s="80">
        <v>129.6</v>
      </c>
      <c r="L124" s="80">
        <v>136.1</v>
      </c>
      <c r="M124" s="5"/>
      <c r="N124" s="5"/>
      <c r="O124" s="5"/>
    </row>
    <row r="125" spans="1:15" ht="19.5" customHeight="1">
      <c r="A125" s="46">
        <v>5</v>
      </c>
      <c r="B125" s="47">
        <v>2</v>
      </c>
      <c r="C125" s="48">
        <v>2</v>
      </c>
      <c r="D125" s="48">
        <v>3</v>
      </c>
      <c r="E125" s="49">
        <v>24</v>
      </c>
      <c r="F125" s="48">
        <v>4</v>
      </c>
      <c r="G125" s="50">
        <v>903</v>
      </c>
      <c r="H125" s="51">
        <v>151</v>
      </c>
      <c r="I125" s="174"/>
      <c r="J125" s="80">
        <v>15.3</v>
      </c>
      <c r="K125" s="80">
        <v>16.1</v>
      </c>
      <c r="L125" s="80">
        <v>16.9</v>
      </c>
      <c r="M125" s="5"/>
      <c r="N125" s="5"/>
      <c r="O125" s="5"/>
    </row>
    <row r="126" spans="1:15" ht="21" customHeight="1">
      <c r="A126" s="46">
        <v>5</v>
      </c>
      <c r="B126" s="47">
        <v>2</v>
      </c>
      <c r="C126" s="48">
        <v>2</v>
      </c>
      <c r="D126" s="48">
        <v>3</v>
      </c>
      <c r="E126" s="49">
        <v>24</v>
      </c>
      <c r="F126" s="48">
        <v>4</v>
      </c>
      <c r="G126" s="50">
        <v>904</v>
      </c>
      <c r="H126" s="51">
        <v>151</v>
      </c>
      <c r="I126" s="174"/>
      <c r="J126" s="80">
        <v>14.3</v>
      </c>
      <c r="K126" s="80">
        <v>15</v>
      </c>
      <c r="L126" s="80">
        <v>15.8</v>
      </c>
      <c r="M126" s="5"/>
      <c r="N126" s="5"/>
      <c r="O126" s="5"/>
    </row>
    <row r="127" spans="1:15" ht="21.75" customHeight="1">
      <c r="A127" s="46">
        <v>5</v>
      </c>
      <c r="B127" s="47">
        <v>2</v>
      </c>
      <c r="C127" s="48">
        <v>2</v>
      </c>
      <c r="D127" s="48">
        <v>3</v>
      </c>
      <c r="E127" s="49">
        <v>24</v>
      </c>
      <c r="F127" s="48">
        <v>4</v>
      </c>
      <c r="G127" s="50">
        <v>905</v>
      </c>
      <c r="H127" s="51">
        <v>151</v>
      </c>
      <c r="I127" s="174"/>
      <c r="J127" s="80">
        <v>175.1</v>
      </c>
      <c r="K127" s="80">
        <v>183.9</v>
      </c>
      <c r="L127" s="80">
        <v>193.1</v>
      </c>
      <c r="M127" s="5"/>
      <c r="N127" s="5"/>
      <c r="O127" s="5"/>
    </row>
    <row r="128" spans="1:15" ht="22.5" customHeight="1">
      <c r="A128" s="46">
        <v>5</v>
      </c>
      <c r="B128" s="47">
        <v>2</v>
      </c>
      <c r="C128" s="48">
        <v>2</v>
      </c>
      <c r="D128" s="48">
        <v>3</v>
      </c>
      <c r="E128" s="49">
        <v>24</v>
      </c>
      <c r="F128" s="48">
        <v>4</v>
      </c>
      <c r="G128" s="50">
        <v>907</v>
      </c>
      <c r="H128" s="51">
        <v>151</v>
      </c>
      <c r="I128" s="175"/>
      <c r="J128" s="80">
        <v>268.7</v>
      </c>
      <c r="K128" s="80">
        <v>282.1</v>
      </c>
      <c r="L128" s="80">
        <v>296.2</v>
      </c>
      <c r="M128" s="5"/>
      <c r="N128" s="5"/>
      <c r="O128" s="5"/>
    </row>
    <row r="129" spans="1:15" ht="40.5" customHeight="1">
      <c r="A129" s="46">
        <v>5</v>
      </c>
      <c r="B129" s="47">
        <v>2</v>
      </c>
      <c r="C129" s="48">
        <v>2</v>
      </c>
      <c r="D129" s="48">
        <v>3</v>
      </c>
      <c r="E129" s="49">
        <v>24</v>
      </c>
      <c r="F129" s="48">
        <v>4</v>
      </c>
      <c r="G129" s="50">
        <v>1101</v>
      </c>
      <c r="H129" s="51">
        <v>151</v>
      </c>
      <c r="I129" s="173" t="s">
        <v>78</v>
      </c>
      <c r="J129" s="80">
        <v>273.8</v>
      </c>
      <c r="K129" s="80">
        <v>287.5</v>
      </c>
      <c r="L129" s="80">
        <v>301.8</v>
      </c>
      <c r="M129" s="5"/>
      <c r="N129" s="5"/>
      <c r="O129" s="5"/>
    </row>
    <row r="130" spans="1:15" ht="39.75" customHeight="1">
      <c r="A130" s="46">
        <v>5</v>
      </c>
      <c r="B130" s="47">
        <v>2</v>
      </c>
      <c r="C130" s="48">
        <v>2</v>
      </c>
      <c r="D130" s="48">
        <v>3</v>
      </c>
      <c r="E130" s="49">
        <v>24</v>
      </c>
      <c r="F130" s="48">
        <v>4</v>
      </c>
      <c r="G130" s="50">
        <v>1102</v>
      </c>
      <c r="H130" s="51">
        <v>151</v>
      </c>
      <c r="I130" s="174"/>
      <c r="J130" s="80">
        <v>192</v>
      </c>
      <c r="K130" s="80">
        <v>192</v>
      </c>
      <c r="L130" s="80">
        <v>192</v>
      </c>
      <c r="M130" s="5"/>
      <c r="N130" s="5"/>
      <c r="O130" s="5"/>
    </row>
    <row r="131" spans="1:15" ht="33.75" customHeight="1">
      <c r="A131" s="46">
        <v>5</v>
      </c>
      <c r="B131" s="47">
        <v>2</v>
      </c>
      <c r="C131" s="48">
        <v>2</v>
      </c>
      <c r="D131" s="48">
        <v>3</v>
      </c>
      <c r="E131" s="49">
        <v>24</v>
      </c>
      <c r="F131" s="48">
        <v>4</v>
      </c>
      <c r="G131" s="50">
        <v>1103</v>
      </c>
      <c r="H131" s="51">
        <v>151</v>
      </c>
      <c r="I131" s="175"/>
      <c r="J131" s="80">
        <v>4.8</v>
      </c>
      <c r="K131" s="80">
        <v>5.1</v>
      </c>
      <c r="L131" s="80">
        <v>5.3</v>
      </c>
      <c r="M131" s="5"/>
      <c r="N131" s="5"/>
      <c r="O131" s="5"/>
    </row>
    <row r="132" spans="1:15" ht="92.25" customHeight="1">
      <c r="A132" s="46">
        <v>5</v>
      </c>
      <c r="B132" s="47">
        <v>2</v>
      </c>
      <c r="C132" s="48">
        <v>2</v>
      </c>
      <c r="D132" s="48">
        <v>3</v>
      </c>
      <c r="E132" s="49">
        <v>24</v>
      </c>
      <c r="F132" s="48">
        <v>4</v>
      </c>
      <c r="G132" s="50">
        <v>1201</v>
      </c>
      <c r="H132" s="51">
        <v>151</v>
      </c>
      <c r="I132" s="132" t="s">
        <v>77</v>
      </c>
      <c r="J132" s="80">
        <v>32096.5</v>
      </c>
      <c r="K132" s="80">
        <v>33358.2</v>
      </c>
      <c r="L132" s="80">
        <v>33581.3</v>
      </c>
      <c r="M132" s="5"/>
      <c r="N132" s="5"/>
      <c r="O132" s="5"/>
    </row>
    <row r="133" spans="1:15" ht="33" customHeight="1">
      <c r="A133" s="46">
        <v>5</v>
      </c>
      <c r="B133" s="47">
        <v>2</v>
      </c>
      <c r="C133" s="48">
        <v>2</v>
      </c>
      <c r="D133" s="48">
        <v>3</v>
      </c>
      <c r="E133" s="49">
        <v>24</v>
      </c>
      <c r="F133" s="48">
        <v>4</v>
      </c>
      <c r="G133" s="50">
        <v>1301</v>
      </c>
      <c r="H133" s="51">
        <v>151</v>
      </c>
      <c r="I133" s="173" t="s">
        <v>128</v>
      </c>
      <c r="J133" s="80">
        <v>912.6</v>
      </c>
      <c r="K133" s="80">
        <v>0</v>
      </c>
      <c r="L133" s="80">
        <v>0</v>
      </c>
      <c r="M133" s="5"/>
      <c r="N133" s="5"/>
      <c r="O133" s="5"/>
    </row>
    <row r="134" spans="1:15" ht="30.75" customHeight="1">
      <c r="A134" s="46">
        <v>5</v>
      </c>
      <c r="B134" s="47">
        <v>2</v>
      </c>
      <c r="C134" s="48">
        <v>2</v>
      </c>
      <c r="D134" s="48">
        <v>3</v>
      </c>
      <c r="E134" s="49">
        <v>24</v>
      </c>
      <c r="F134" s="48">
        <v>4</v>
      </c>
      <c r="G134" s="50">
        <v>1302</v>
      </c>
      <c r="H134" s="51">
        <v>151</v>
      </c>
      <c r="I134" s="174"/>
      <c r="J134" s="80">
        <v>448.2</v>
      </c>
      <c r="K134" s="80">
        <v>0</v>
      </c>
      <c r="L134" s="80">
        <v>0</v>
      </c>
      <c r="M134" s="5"/>
      <c r="N134" s="5"/>
      <c r="O134" s="5"/>
    </row>
    <row r="135" spans="1:15" ht="30" customHeight="1">
      <c r="A135" s="46">
        <v>5</v>
      </c>
      <c r="B135" s="47">
        <v>2</v>
      </c>
      <c r="C135" s="48">
        <v>2</v>
      </c>
      <c r="D135" s="48">
        <v>3</v>
      </c>
      <c r="E135" s="49">
        <v>24</v>
      </c>
      <c r="F135" s="48">
        <v>4</v>
      </c>
      <c r="G135" s="50">
        <v>1303</v>
      </c>
      <c r="H135" s="51">
        <v>151</v>
      </c>
      <c r="I135" s="174"/>
      <c r="J135" s="80">
        <v>59.1</v>
      </c>
      <c r="K135" s="80">
        <v>0</v>
      </c>
      <c r="L135" s="80">
        <v>0</v>
      </c>
      <c r="M135" s="5"/>
      <c r="N135" s="5"/>
      <c r="O135" s="5"/>
    </row>
    <row r="136" spans="1:15" ht="29.25" customHeight="1">
      <c r="A136" s="46">
        <v>5</v>
      </c>
      <c r="B136" s="47">
        <v>2</v>
      </c>
      <c r="C136" s="48">
        <v>2</v>
      </c>
      <c r="D136" s="48">
        <v>3</v>
      </c>
      <c r="E136" s="49">
        <v>24</v>
      </c>
      <c r="F136" s="48">
        <v>4</v>
      </c>
      <c r="G136" s="50">
        <v>1304</v>
      </c>
      <c r="H136" s="51">
        <v>151</v>
      </c>
      <c r="I136" s="175"/>
      <c r="J136" s="80">
        <v>25.1</v>
      </c>
      <c r="K136" s="80">
        <v>0</v>
      </c>
      <c r="L136" s="80">
        <v>0</v>
      </c>
      <c r="M136" s="5"/>
      <c r="N136" s="5"/>
      <c r="O136" s="5"/>
    </row>
    <row r="137" spans="1:15" ht="104.25" customHeight="1">
      <c r="A137" s="46">
        <v>5</v>
      </c>
      <c r="B137" s="47">
        <v>2</v>
      </c>
      <c r="C137" s="48">
        <v>2</v>
      </c>
      <c r="D137" s="48">
        <v>3</v>
      </c>
      <c r="E137" s="49">
        <v>24</v>
      </c>
      <c r="F137" s="48">
        <v>4</v>
      </c>
      <c r="G137" s="50">
        <v>1401</v>
      </c>
      <c r="H137" s="51">
        <v>151</v>
      </c>
      <c r="I137" s="173" t="s">
        <v>106</v>
      </c>
      <c r="J137" s="80">
        <v>16251.8</v>
      </c>
      <c r="K137" s="80">
        <v>17064.7</v>
      </c>
      <c r="L137" s="80">
        <v>17918</v>
      </c>
      <c r="M137" s="5"/>
      <c r="N137" s="5"/>
      <c r="O137" s="5"/>
    </row>
    <row r="138" spans="1:15" ht="120.75" customHeight="1">
      <c r="A138" s="46">
        <v>5</v>
      </c>
      <c r="B138" s="47">
        <v>2</v>
      </c>
      <c r="C138" s="48">
        <v>2</v>
      </c>
      <c r="D138" s="48">
        <v>3</v>
      </c>
      <c r="E138" s="49">
        <v>24</v>
      </c>
      <c r="F138" s="48">
        <v>4</v>
      </c>
      <c r="G138" s="50">
        <v>1402</v>
      </c>
      <c r="H138" s="51">
        <v>151</v>
      </c>
      <c r="I138" s="175"/>
      <c r="J138" s="95">
        <v>287.6</v>
      </c>
      <c r="K138" s="95">
        <v>302</v>
      </c>
      <c r="L138" s="95">
        <v>317.1</v>
      </c>
      <c r="M138" s="5"/>
      <c r="N138" s="5"/>
      <c r="O138" s="5"/>
    </row>
    <row r="139" spans="1:15" ht="64.5" customHeight="1">
      <c r="A139" s="46">
        <v>5</v>
      </c>
      <c r="B139" s="47">
        <v>2</v>
      </c>
      <c r="C139" s="48">
        <v>2</v>
      </c>
      <c r="D139" s="48">
        <v>3</v>
      </c>
      <c r="E139" s="49">
        <v>24</v>
      </c>
      <c r="F139" s="48">
        <v>4</v>
      </c>
      <c r="G139" s="50">
        <v>1601</v>
      </c>
      <c r="H139" s="51">
        <v>151</v>
      </c>
      <c r="I139" s="173" t="s">
        <v>142</v>
      </c>
      <c r="J139" s="95">
        <v>900</v>
      </c>
      <c r="K139" s="95">
        <v>0</v>
      </c>
      <c r="L139" s="95">
        <v>0</v>
      </c>
      <c r="M139" s="5"/>
      <c r="N139" s="5"/>
      <c r="O139" s="5"/>
    </row>
    <row r="140" spans="1:15" ht="70.5" customHeight="1">
      <c r="A140" s="46">
        <v>5</v>
      </c>
      <c r="B140" s="47">
        <v>2</v>
      </c>
      <c r="C140" s="48">
        <v>2</v>
      </c>
      <c r="D140" s="48">
        <v>3</v>
      </c>
      <c r="E140" s="49">
        <v>24</v>
      </c>
      <c r="F140" s="48">
        <v>4</v>
      </c>
      <c r="G140" s="50">
        <v>1602</v>
      </c>
      <c r="H140" s="51">
        <v>151</v>
      </c>
      <c r="I140" s="175"/>
      <c r="J140" s="95">
        <v>15.9</v>
      </c>
      <c r="K140" s="95">
        <v>0</v>
      </c>
      <c r="L140" s="95">
        <v>0</v>
      </c>
      <c r="M140" s="5"/>
      <c r="N140" s="5"/>
      <c r="O140" s="5"/>
    </row>
    <row r="141" spans="1:15" ht="112.5" customHeight="1">
      <c r="A141" s="46">
        <v>5</v>
      </c>
      <c r="B141" s="47">
        <v>2</v>
      </c>
      <c r="C141" s="48">
        <v>2</v>
      </c>
      <c r="D141" s="48">
        <v>3</v>
      </c>
      <c r="E141" s="49">
        <v>24</v>
      </c>
      <c r="F141" s="48">
        <v>4</v>
      </c>
      <c r="G141" s="50">
        <v>2601</v>
      </c>
      <c r="H141" s="51">
        <v>151</v>
      </c>
      <c r="I141" s="65" t="s">
        <v>79</v>
      </c>
      <c r="J141" s="95">
        <v>111.6</v>
      </c>
      <c r="K141" s="95">
        <v>111.6</v>
      </c>
      <c r="L141" s="95">
        <v>111.6</v>
      </c>
      <c r="M141" s="5"/>
      <c r="N141" s="5"/>
      <c r="O141" s="5"/>
    </row>
    <row r="142" spans="1:16" s="4" customFormat="1" ht="108">
      <c r="A142" s="46">
        <v>5</v>
      </c>
      <c r="B142" s="47">
        <v>2</v>
      </c>
      <c r="C142" s="48">
        <v>2</v>
      </c>
      <c r="D142" s="48">
        <v>3</v>
      </c>
      <c r="E142" s="49">
        <v>24</v>
      </c>
      <c r="F142" s="48">
        <v>4</v>
      </c>
      <c r="G142" s="50">
        <v>3101</v>
      </c>
      <c r="H142" s="51">
        <v>151</v>
      </c>
      <c r="I142" s="65" t="s">
        <v>129</v>
      </c>
      <c r="J142" s="80">
        <v>267624.8</v>
      </c>
      <c r="K142" s="80">
        <v>279144.3</v>
      </c>
      <c r="L142" s="80">
        <v>279727.6</v>
      </c>
      <c r="M142" s="21"/>
      <c r="N142" s="21"/>
      <c r="O142" s="21"/>
      <c r="P142" s="21"/>
    </row>
    <row r="143" spans="1:16" ht="126">
      <c r="A143" s="46">
        <v>5</v>
      </c>
      <c r="B143" s="47">
        <v>2</v>
      </c>
      <c r="C143" s="48">
        <v>2</v>
      </c>
      <c r="D143" s="48">
        <v>3</v>
      </c>
      <c r="E143" s="49">
        <v>24</v>
      </c>
      <c r="F143" s="48">
        <v>4</v>
      </c>
      <c r="G143" s="50">
        <v>3201</v>
      </c>
      <c r="H143" s="51">
        <v>151</v>
      </c>
      <c r="I143" s="65" t="s">
        <v>80</v>
      </c>
      <c r="J143" s="80">
        <v>2192.8</v>
      </c>
      <c r="K143" s="80">
        <v>2302.5</v>
      </c>
      <c r="L143" s="80">
        <v>2417.6</v>
      </c>
      <c r="M143" s="22"/>
      <c r="N143" s="22"/>
      <c r="O143" s="22"/>
      <c r="P143" s="22"/>
    </row>
    <row r="144" spans="1:16" ht="154.5" customHeight="1">
      <c r="A144" s="46">
        <v>5</v>
      </c>
      <c r="B144" s="47">
        <v>2</v>
      </c>
      <c r="C144" s="48">
        <v>2</v>
      </c>
      <c r="D144" s="48">
        <v>3</v>
      </c>
      <c r="E144" s="49">
        <v>24</v>
      </c>
      <c r="F144" s="48">
        <v>4</v>
      </c>
      <c r="G144" s="50">
        <v>3301</v>
      </c>
      <c r="H144" s="51">
        <v>151</v>
      </c>
      <c r="I144" s="65" t="s">
        <v>130</v>
      </c>
      <c r="J144" s="80">
        <v>2244.2</v>
      </c>
      <c r="K144" s="80">
        <v>2356.7</v>
      </c>
      <c r="L144" s="80">
        <v>2474.5</v>
      </c>
      <c r="M144" s="22"/>
      <c r="N144" s="22"/>
      <c r="O144" s="22"/>
      <c r="P144" s="22"/>
    </row>
    <row r="145" spans="1:16" s="4" customFormat="1" ht="108">
      <c r="A145" s="46">
        <v>5</v>
      </c>
      <c r="B145" s="47">
        <v>2</v>
      </c>
      <c r="C145" s="48">
        <v>2</v>
      </c>
      <c r="D145" s="48">
        <v>3</v>
      </c>
      <c r="E145" s="49">
        <v>24</v>
      </c>
      <c r="F145" s="48">
        <v>4</v>
      </c>
      <c r="G145" s="50">
        <v>3401</v>
      </c>
      <c r="H145" s="51">
        <v>151</v>
      </c>
      <c r="I145" s="65" t="s">
        <v>81</v>
      </c>
      <c r="J145" s="80">
        <v>1897.8</v>
      </c>
      <c r="K145" s="80">
        <v>1977.9</v>
      </c>
      <c r="L145" s="80">
        <v>1992.8</v>
      </c>
      <c r="M145" s="21"/>
      <c r="N145" s="21"/>
      <c r="O145" s="21"/>
      <c r="P145" s="21"/>
    </row>
    <row r="146" spans="1:16" s="4" customFormat="1" ht="144">
      <c r="A146" s="46">
        <v>5</v>
      </c>
      <c r="B146" s="47">
        <v>2</v>
      </c>
      <c r="C146" s="48">
        <v>2</v>
      </c>
      <c r="D146" s="48">
        <v>3</v>
      </c>
      <c r="E146" s="49">
        <v>24</v>
      </c>
      <c r="F146" s="48">
        <v>4</v>
      </c>
      <c r="G146" s="50">
        <v>4401</v>
      </c>
      <c r="H146" s="51">
        <v>151</v>
      </c>
      <c r="I146" s="65" t="s">
        <v>82</v>
      </c>
      <c r="J146" s="80">
        <v>26883.6</v>
      </c>
      <c r="K146" s="80">
        <v>27901.1</v>
      </c>
      <c r="L146" s="80">
        <v>28063.1</v>
      </c>
      <c r="M146" s="21"/>
      <c r="N146" s="21"/>
      <c r="O146" s="21"/>
      <c r="P146" s="21"/>
    </row>
    <row r="147" spans="1:16" s="4" customFormat="1" ht="99" customHeight="1">
      <c r="A147" s="46">
        <v>5</v>
      </c>
      <c r="B147" s="47">
        <v>2</v>
      </c>
      <c r="C147" s="48">
        <v>2</v>
      </c>
      <c r="D147" s="48">
        <v>3</v>
      </c>
      <c r="E147" s="49">
        <v>24</v>
      </c>
      <c r="F147" s="48">
        <v>4</v>
      </c>
      <c r="G147" s="50">
        <v>4701</v>
      </c>
      <c r="H147" s="51">
        <v>151</v>
      </c>
      <c r="I147" s="149" t="s">
        <v>114</v>
      </c>
      <c r="J147" s="80">
        <v>7.2</v>
      </c>
      <c r="K147" s="80">
        <v>7.5</v>
      </c>
      <c r="L147" s="80">
        <v>7.5</v>
      </c>
      <c r="M147" s="21"/>
      <c r="N147" s="21"/>
      <c r="O147" s="21"/>
      <c r="P147" s="21"/>
    </row>
    <row r="148" spans="1:16" s="4" customFormat="1" ht="108">
      <c r="A148" s="46">
        <v>5</v>
      </c>
      <c r="B148" s="47">
        <v>2</v>
      </c>
      <c r="C148" s="48">
        <v>2</v>
      </c>
      <c r="D148" s="48">
        <v>3</v>
      </c>
      <c r="E148" s="49">
        <v>24</v>
      </c>
      <c r="F148" s="48">
        <v>4</v>
      </c>
      <c r="G148" s="50">
        <v>4801</v>
      </c>
      <c r="H148" s="51">
        <v>151</v>
      </c>
      <c r="I148" s="65" t="s">
        <v>83</v>
      </c>
      <c r="J148" s="80">
        <v>586.6</v>
      </c>
      <c r="K148" s="80">
        <v>610.9</v>
      </c>
      <c r="L148" s="80">
        <v>613.5</v>
      </c>
      <c r="M148" s="21"/>
      <c r="N148" s="21"/>
      <c r="O148" s="21"/>
      <c r="P148" s="21"/>
    </row>
    <row r="149" spans="1:16" s="4" customFormat="1" ht="90">
      <c r="A149" s="46">
        <v>5</v>
      </c>
      <c r="B149" s="47">
        <v>2</v>
      </c>
      <c r="C149" s="48">
        <v>2</v>
      </c>
      <c r="D149" s="48">
        <v>3</v>
      </c>
      <c r="E149" s="49">
        <v>24</v>
      </c>
      <c r="F149" s="48">
        <v>4</v>
      </c>
      <c r="G149" s="50">
        <v>4901</v>
      </c>
      <c r="H149" s="51">
        <v>151</v>
      </c>
      <c r="I149" s="65" t="s">
        <v>84</v>
      </c>
      <c r="J149" s="80">
        <v>579.1</v>
      </c>
      <c r="K149" s="80">
        <v>603</v>
      </c>
      <c r="L149" s="80">
        <v>605.2</v>
      </c>
      <c r="M149" s="21"/>
      <c r="N149" s="21"/>
      <c r="O149" s="21"/>
      <c r="P149" s="21"/>
    </row>
    <row r="150" spans="1:16" s="4" customFormat="1" ht="57.75" customHeight="1">
      <c r="A150" s="46">
        <v>5</v>
      </c>
      <c r="B150" s="47">
        <v>2</v>
      </c>
      <c r="C150" s="48">
        <v>2</v>
      </c>
      <c r="D150" s="48">
        <v>3</v>
      </c>
      <c r="E150" s="49">
        <v>24</v>
      </c>
      <c r="F150" s="48">
        <v>4</v>
      </c>
      <c r="G150" s="50">
        <v>6501</v>
      </c>
      <c r="H150" s="51">
        <v>151</v>
      </c>
      <c r="I150" s="179" t="s">
        <v>64</v>
      </c>
      <c r="J150" s="53">
        <v>4815.7</v>
      </c>
      <c r="K150" s="53">
        <v>5060.6</v>
      </c>
      <c r="L150" s="53">
        <v>5313.8</v>
      </c>
      <c r="M150" s="21"/>
      <c r="N150" s="21"/>
      <c r="O150" s="21"/>
      <c r="P150" s="21"/>
    </row>
    <row r="151" spans="1:16" s="4" customFormat="1" ht="58.5" customHeight="1">
      <c r="A151" s="46">
        <v>5</v>
      </c>
      <c r="B151" s="47">
        <v>2</v>
      </c>
      <c r="C151" s="48">
        <v>2</v>
      </c>
      <c r="D151" s="48">
        <v>3</v>
      </c>
      <c r="E151" s="49">
        <v>24</v>
      </c>
      <c r="F151" s="48">
        <v>4</v>
      </c>
      <c r="G151" s="50">
        <v>6502</v>
      </c>
      <c r="H151" s="51">
        <v>151</v>
      </c>
      <c r="I151" s="180"/>
      <c r="J151" s="53">
        <v>66.5</v>
      </c>
      <c r="K151" s="53">
        <v>69.8</v>
      </c>
      <c r="L151" s="53">
        <v>73.3</v>
      </c>
      <c r="M151" s="21"/>
      <c r="N151" s="21"/>
      <c r="O151" s="21"/>
      <c r="P151" s="21"/>
    </row>
    <row r="152" spans="1:16" s="4" customFormat="1" ht="29.25" customHeight="1">
      <c r="A152" s="46">
        <v>5</v>
      </c>
      <c r="B152" s="47">
        <v>2</v>
      </c>
      <c r="C152" s="48">
        <v>2</v>
      </c>
      <c r="D152" s="48">
        <v>3</v>
      </c>
      <c r="E152" s="49">
        <v>24</v>
      </c>
      <c r="F152" s="48">
        <v>4</v>
      </c>
      <c r="G152" s="50">
        <v>7301</v>
      </c>
      <c r="H152" s="51">
        <v>151</v>
      </c>
      <c r="I152" s="173" t="s">
        <v>118</v>
      </c>
      <c r="J152" s="80">
        <v>82.4</v>
      </c>
      <c r="K152" s="80">
        <v>86.4</v>
      </c>
      <c r="L152" s="80">
        <v>90.8</v>
      </c>
      <c r="M152" s="21"/>
      <c r="N152" s="21"/>
      <c r="O152" s="21"/>
      <c r="P152" s="21"/>
    </row>
    <row r="153" spans="1:16" s="4" customFormat="1" ht="31.5" customHeight="1">
      <c r="A153" s="46">
        <v>5</v>
      </c>
      <c r="B153" s="47">
        <v>2</v>
      </c>
      <c r="C153" s="48">
        <v>2</v>
      </c>
      <c r="D153" s="48">
        <v>3</v>
      </c>
      <c r="E153" s="49">
        <v>24</v>
      </c>
      <c r="F153" s="48">
        <v>4</v>
      </c>
      <c r="G153" s="50">
        <v>7302</v>
      </c>
      <c r="H153" s="51">
        <v>151</v>
      </c>
      <c r="I153" s="174"/>
      <c r="J153" s="80">
        <v>550.7</v>
      </c>
      <c r="K153" s="80">
        <v>578.2</v>
      </c>
      <c r="L153" s="80">
        <v>607.1</v>
      </c>
      <c r="M153" s="21"/>
      <c r="N153" s="21"/>
      <c r="O153" s="21"/>
      <c r="P153" s="21"/>
    </row>
    <row r="154" spans="1:16" s="4" customFormat="1" ht="33.75" customHeight="1">
      <c r="A154" s="46">
        <v>5</v>
      </c>
      <c r="B154" s="47">
        <v>2</v>
      </c>
      <c r="C154" s="48">
        <v>2</v>
      </c>
      <c r="D154" s="48">
        <v>3</v>
      </c>
      <c r="E154" s="49">
        <v>24</v>
      </c>
      <c r="F154" s="48">
        <v>4</v>
      </c>
      <c r="G154" s="50">
        <v>7303</v>
      </c>
      <c r="H154" s="51">
        <v>151</v>
      </c>
      <c r="I154" s="175"/>
      <c r="J154" s="80">
        <v>11.2</v>
      </c>
      <c r="K154" s="80">
        <v>11.8</v>
      </c>
      <c r="L154" s="80">
        <v>12.4</v>
      </c>
      <c r="M154" s="21"/>
      <c r="N154" s="21"/>
      <c r="O154" s="21"/>
      <c r="P154" s="21"/>
    </row>
    <row r="155" spans="1:16" s="4" customFormat="1" ht="36.75" customHeight="1">
      <c r="A155" s="46">
        <v>5</v>
      </c>
      <c r="B155" s="47">
        <v>2</v>
      </c>
      <c r="C155" s="48">
        <v>2</v>
      </c>
      <c r="D155" s="48">
        <v>3</v>
      </c>
      <c r="E155" s="49">
        <v>24</v>
      </c>
      <c r="F155" s="48">
        <v>4</v>
      </c>
      <c r="G155" s="50">
        <v>8901</v>
      </c>
      <c r="H155" s="51">
        <v>151</v>
      </c>
      <c r="I155" s="173" t="s">
        <v>113</v>
      </c>
      <c r="J155" s="80">
        <v>203.9</v>
      </c>
      <c r="K155" s="80">
        <v>214.1</v>
      </c>
      <c r="L155" s="80">
        <v>225.1</v>
      </c>
      <c r="M155" s="21"/>
      <c r="N155" s="21"/>
      <c r="O155" s="21"/>
      <c r="P155" s="21"/>
    </row>
    <row r="156" spans="1:16" s="4" customFormat="1" ht="39.75" customHeight="1">
      <c r="A156" s="46">
        <v>5</v>
      </c>
      <c r="B156" s="47">
        <v>2</v>
      </c>
      <c r="C156" s="48">
        <v>2</v>
      </c>
      <c r="D156" s="48">
        <v>3</v>
      </c>
      <c r="E156" s="49">
        <v>24</v>
      </c>
      <c r="F156" s="48">
        <v>4</v>
      </c>
      <c r="G156" s="50">
        <v>8902</v>
      </c>
      <c r="H156" s="51">
        <v>151</v>
      </c>
      <c r="I156" s="175"/>
      <c r="J156" s="80">
        <v>3.6</v>
      </c>
      <c r="K156" s="80">
        <v>3.8</v>
      </c>
      <c r="L156" s="80">
        <v>4</v>
      </c>
      <c r="M156" s="21"/>
      <c r="N156" s="21"/>
      <c r="O156" s="21"/>
      <c r="P156" s="21"/>
    </row>
    <row r="157" spans="1:16" s="4" customFormat="1" ht="79.5" customHeight="1">
      <c r="A157" s="46">
        <v>5</v>
      </c>
      <c r="B157" s="47">
        <v>2</v>
      </c>
      <c r="C157" s="48">
        <v>2</v>
      </c>
      <c r="D157" s="48">
        <v>3</v>
      </c>
      <c r="E157" s="49">
        <v>24</v>
      </c>
      <c r="F157" s="48">
        <v>4</v>
      </c>
      <c r="G157" s="50">
        <v>9201</v>
      </c>
      <c r="H157" s="51">
        <v>151</v>
      </c>
      <c r="I157" s="149" t="s">
        <v>133</v>
      </c>
      <c r="J157" s="155">
        <v>156.4</v>
      </c>
      <c r="K157" s="80">
        <v>164.2</v>
      </c>
      <c r="L157" s="80">
        <v>172.5</v>
      </c>
      <c r="M157" s="21"/>
      <c r="N157" s="21"/>
      <c r="O157" s="21"/>
      <c r="P157" s="21"/>
    </row>
    <row r="158" spans="1:16" s="4" customFormat="1" ht="87">
      <c r="A158" s="46">
        <v>5</v>
      </c>
      <c r="B158" s="47">
        <v>2</v>
      </c>
      <c r="C158" s="48">
        <v>2</v>
      </c>
      <c r="D158" s="48">
        <v>3</v>
      </c>
      <c r="E158" s="49">
        <v>26</v>
      </c>
      <c r="F158" s="48">
        <v>4</v>
      </c>
      <c r="G158" s="50">
        <v>0</v>
      </c>
      <c r="H158" s="51">
        <v>151</v>
      </c>
      <c r="I158" s="54" t="s">
        <v>66</v>
      </c>
      <c r="J158" s="41">
        <f>J159+J160</f>
        <v>6933.2</v>
      </c>
      <c r="K158" s="41">
        <f>K159+K160</f>
        <v>7279.9</v>
      </c>
      <c r="L158" s="41">
        <f>L159+L160</f>
        <v>7643.9</v>
      </c>
      <c r="M158" s="21"/>
      <c r="N158" s="21"/>
      <c r="O158" s="21"/>
      <c r="P158" s="21"/>
    </row>
    <row r="159" spans="1:16" s="4" customFormat="1" ht="58.5" customHeight="1">
      <c r="A159" s="46">
        <v>5</v>
      </c>
      <c r="B159" s="47">
        <v>2</v>
      </c>
      <c r="C159" s="48">
        <v>2</v>
      </c>
      <c r="D159" s="48">
        <v>3</v>
      </c>
      <c r="E159" s="49">
        <v>26</v>
      </c>
      <c r="F159" s="48">
        <v>4</v>
      </c>
      <c r="G159" s="50">
        <v>8000</v>
      </c>
      <c r="H159" s="51">
        <v>151</v>
      </c>
      <c r="I159" s="176" t="s">
        <v>141</v>
      </c>
      <c r="J159" s="80">
        <v>3328.7</v>
      </c>
      <c r="K159" s="80">
        <v>3641.2</v>
      </c>
      <c r="L159" s="80">
        <v>4974.3</v>
      </c>
      <c r="M159" s="21"/>
      <c r="N159" s="21"/>
      <c r="O159" s="21"/>
      <c r="P159" s="21"/>
    </row>
    <row r="160" spans="1:16" s="4" customFormat="1" ht="73.5" customHeight="1">
      <c r="A160" s="46">
        <v>5</v>
      </c>
      <c r="B160" s="47">
        <v>2</v>
      </c>
      <c r="C160" s="48">
        <v>2</v>
      </c>
      <c r="D160" s="48">
        <v>3</v>
      </c>
      <c r="E160" s="49">
        <v>26</v>
      </c>
      <c r="F160" s="48">
        <v>4</v>
      </c>
      <c r="G160" s="50">
        <v>9000</v>
      </c>
      <c r="H160" s="51">
        <v>151</v>
      </c>
      <c r="I160" s="177"/>
      <c r="J160" s="80">
        <v>3604.5</v>
      </c>
      <c r="K160" s="80">
        <v>3638.7</v>
      </c>
      <c r="L160" s="80">
        <v>2669.6</v>
      </c>
      <c r="M160" s="21"/>
      <c r="N160" s="21"/>
      <c r="O160" s="21"/>
      <c r="P160" s="21"/>
    </row>
    <row r="161" spans="1:16" s="4" customFormat="1" ht="114.75" customHeight="1">
      <c r="A161" s="46">
        <v>5</v>
      </c>
      <c r="B161" s="47">
        <v>2</v>
      </c>
      <c r="C161" s="48">
        <v>2</v>
      </c>
      <c r="D161" s="48">
        <v>3</v>
      </c>
      <c r="E161" s="49">
        <v>29</v>
      </c>
      <c r="F161" s="48">
        <v>4</v>
      </c>
      <c r="G161" s="50">
        <v>0</v>
      </c>
      <c r="H161" s="51">
        <v>151</v>
      </c>
      <c r="I161" s="131" t="s">
        <v>49</v>
      </c>
      <c r="J161" s="41">
        <f>J162+J163</f>
        <v>12432</v>
      </c>
      <c r="K161" s="41">
        <f>K162+K163</f>
        <v>13053.6</v>
      </c>
      <c r="L161" s="41">
        <f>L162+L163</f>
        <v>13706.1</v>
      </c>
      <c r="M161" s="21"/>
      <c r="N161" s="21"/>
      <c r="O161" s="21"/>
      <c r="P161" s="21"/>
    </row>
    <row r="162" spans="1:16" s="4" customFormat="1" ht="75.75" customHeight="1">
      <c r="A162" s="46">
        <v>5</v>
      </c>
      <c r="B162" s="47">
        <v>2</v>
      </c>
      <c r="C162" s="48">
        <v>2</v>
      </c>
      <c r="D162" s="48">
        <v>3</v>
      </c>
      <c r="E162" s="49">
        <v>29</v>
      </c>
      <c r="F162" s="48">
        <v>4</v>
      </c>
      <c r="G162" s="50">
        <v>9001</v>
      </c>
      <c r="H162" s="51">
        <v>151</v>
      </c>
      <c r="I162" s="176" t="s">
        <v>86</v>
      </c>
      <c r="J162" s="53">
        <v>12188.2</v>
      </c>
      <c r="K162" s="53">
        <v>12797.6</v>
      </c>
      <c r="L162" s="53">
        <v>13437.4</v>
      </c>
      <c r="M162" s="21"/>
      <c r="N162" s="21"/>
      <c r="O162" s="21"/>
      <c r="P162" s="21"/>
    </row>
    <row r="163" spans="1:16" ht="55.5" customHeight="1">
      <c r="A163" s="46">
        <v>5</v>
      </c>
      <c r="B163" s="47">
        <v>2</v>
      </c>
      <c r="C163" s="48">
        <v>2</v>
      </c>
      <c r="D163" s="48">
        <v>3</v>
      </c>
      <c r="E163" s="49">
        <v>29</v>
      </c>
      <c r="F163" s="48">
        <v>4</v>
      </c>
      <c r="G163" s="50">
        <v>9002</v>
      </c>
      <c r="H163" s="51">
        <v>151</v>
      </c>
      <c r="I163" s="178"/>
      <c r="J163" s="53">
        <v>243.8</v>
      </c>
      <c r="K163" s="53">
        <v>256</v>
      </c>
      <c r="L163" s="53">
        <v>268.7</v>
      </c>
      <c r="M163" s="22"/>
      <c r="N163" s="22"/>
      <c r="O163" s="22"/>
      <c r="P163" s="22"/>
    </row>
    <row r="164" spans="1:16" ht="18">
      <c r="A164" s="46">
        <v>5</v>
      </c>
      <c r="B164" s="47">
        <v>2</v>
      </c>
      <c r="C164" s="48">
        <v>2</v>
      </c>
      <c r="D164" s="48">
        <v>4</v>
      </c>
      <c r="E164" s="49">
        <v>0</v>
      </c>
      <c r="F164" s="48">
        <v>0</v>
      </c>
      <c r="G164" s="50">
        <v>0</v>
      </c>
      <c r="H164" s="51">
        <v>151</v>
      </c>
      <c r="I164" s="54" t="s">
        <v>50</v>
      </c>
      <c r="J164" s="41">
        <f>J165+J166</f>
        <v>1768.4</v>
      </c>
      <c r="K164" s="41">
        <f>K165+K166</f>
        <v>1768.4</v>
      </c>
      <c r="L164" s="41">
        <f>L165+L166</f>
        <v>1768.4</v>
      </c>
      <c r="M164" s="22"/>
      <c r="N164" s="22"/>
      <c r="O164" s="22"/>
      <c r="P164" s="22"/>
    </row>
    <row r="165" spans="1:16" ht="54">
      <c r="A165" s="46">
        <v>5</v>
      </c>
      <c r="B165" s="47">
        <v>2</v>
      </c>
      <c r="C165" s="48">
        <v>2</v>
      </c>
      <c r="D165" s="48">
        <v>4</v>
      </c>
      <c r="E165" s="49">
        <v>10</v>
      </c>
      <c r="F165" s="48">
        <v>4</v>
      </c>
      <c r="G165" s="50">
        <v>0</v>
      </c>
      <c r="H165" s="51">
        <v>151</v>
      </c>
      <c r="I165" s="52" t="s">
        <v>85</v>
      </c>
      <c r="J165" s="53">
        <v>1739</v>
      </c>
      <c r="K165" s="53">
        <v>1739</v>
      </c>
      <c r="L165" s="53">
        <v>1739</v>
      </c>
      <c r="M165" s="22"/>
      <c r="N165" s="22"/>
      <c r="O165" s="22"/>
      <c r="P165" s="22"/>
    </row>
    <row r="166" spans="1:16" ht="54" thickBot="1">
      <c r="A166" s="46">
        <v>5</v>
      </c>
      <c r="B166" s="111">
        <v>2</v>
      </c>
      <c r="C166" s="112">
        <v>2</v>
      </c>
      <c r="D166" s="112">
        <v>4</v>
      </c>
      <c r="E166" s="46">
        <v>25</v>
      </c>
      <c r="F166" s="112">
        <v>4</v>
      </c>
      <c r="G166" s="113">
        <v>0</v>
      </c>
      <c r="H166" s="114">
        <v>151</v>
      </c>
      <c r="I166" s="122" t="s">
        <v>117</v>
      </c>
      <c r="J166" s="72">
        <v>29.4</v>
      </c>
      <c r="K166" s="72">
        <v>29.4</v>
      </c>
      <c r="L166" s="72">
        <v>29.4</v>
      </c>
      <c r="M166" s="22"/>
      <c r="N166" s="22"/>
      <c r="O166" s="22"/>
      <c r="P166" s="22"/>
    </row>
    <row r="167" spans="1:16" s="1" customFormat="1" ht="24.75" customHeight="1" thickBot="1">
      <c r="A167" s="167" t="s">
        <v>51</v>
      </c>
      <c r="B167" s="168"/>
      <c r="C167" s="168"/>
      <c r="D167" s="168"/>
      <c r="E167" s="168"/>
      <c r="F167" s="168"/>
      <c r="G167" s="168"/>
      <c r="H167" s="168"/>
      <c r="I167" s="169"/>
      <c r="J167" s="151">
        <f>J14+J80</f>
        <v>2169312.9</v>
      </c>
      <c r="K167" s="151">
        <f>K14+K80</f>
        <v>2194750</v>
      </c>
      <c r="L167" s="151">
        <f>L14+L80</f>
        <v>2361206.9999999995</v>
      </c>
      <c r="M167" s="8"/>
      <c r="N167" s="8"/>
      <c r="O167" s="8"/>
      <c r="P167" s="8"/>
    </row>
    <row r="168" spans="1:16" ht="18">
      <c r="A168" s="123"/>
      <c r="B168" s="123"/>
      <c r="C168" s="123"/>
      <c r="D168" s="123"/>
      <c r="E168" s="123"/>
      <c r="F168" s="123"/>
      <c r="G168" s="123"/>
      <c r="H168" s="123"/>
      <c r="I168" s="123"/>
      <c r="J168" s="124"/>
      <c r="K168" s="124"/>
      <c r="L168" s="124"/>
      <c r="M168" s="22"/>
      <c r="N168" s="22"/>
      <c r="O168" s="22"/>
      <c r="P168" s="22"/>
    </row>
    <row r="169" spans="1:16" ht="17.25">
      <c r="A169" s="164" t="s">
        <v>135</v>
      </c>
      <c r="B169" s="165"/>
      <c r="C169" s="165"/>
      <c r="D169" s="165"/>
      <c r="E169" s="165"/>
      <c r="F169" s="165"/>
      <c r="G169" s="165"/>
      <c r="H169" s="165"/>
      <c r="I169" s="166"/>
      <c r="J169" s="126">
        <f>J14</f>
        <v>583211</v>
      </c>
      <c r="K169" s="126">
        <f>K14</f>
        <v>585721.2</v>
      </c>
      <c r="L169" s="126">
        <f>L14</f>
        <v>626372</v>
      </c>
      <c r="M169" s="23"/>
      <c r="N169" s="23"/>
      <c r="O169" s="23"/>
      <c r="P169" s="23"/>
    </row>
    <row r="170" spans="1:16" ht="17.25">
      <c r="A170" s="164" t="s">
        <v>68</v>
      </c>
      <c r="B170" s="165"/>
      <c r="C170" s="165"/>
      <c r="D170" s="165"/>
      <c r="E170" s="165"/>
      <c r="F170" s="165"/>
      <c r="G170" s="165"/>
      <c r="H170" s="165"/>
      <c r="I170" s="166"/>
      <c r="J170" s="126">
        <f>J90</f>
        <v>9647.800000000001</v>
      </c>
      <c r="K170" s="126">
        <f>K90</f>
        <v>240709.1</v>
      </c>
      <c r="L170" s="126">
        <f>L90</f>
        <v>241214.4</v>
      </c>
      <c r="M170" s="23"/>
      <c r="N170" s="23"/>
      <c r="O170" s="23"/>
      <c r="P170" s="23"/>
    </row>
    <row r="171" spans="1:16" ht="17.25">
      <c r="A171" s="170" t="s">
        <v>56</v>
      </c>
      <c r="B171" s="171"/>
      <c r="C171" s="171"/>
      <c r="D171" s="171"/>
      <c r="E171" s="171"/>
      <c r="F171" s="171"/>
      <c r="G171" s="171"/>
      <c r="H171" s="171"/>
      <c r="I171" s="172"/>
      <c r="J171" s="163">
        <f>J96</f>
        <v>617510.5999999999</v>
      </c>
      <c r="K171" s="163">
        <f>K96</f>
        <v>652220.9000000001</v>
      </c>
      <c r="L171" s="163">
        <f>L96</f>
        <v>679335.9999999999</v>
      </c>
      <c r="M171" s="23"/>
      <c r="N171" s="23"/>
      <c r="O171" s="23"/>
      <c r="P171" s="23"/>
    </row>
    <row r="172" spans="1:16" ht="17.25">
      <c r="A172" s="164" t="s">
        <v>57</v>
      </c>
      <c r="B172" s="165"/>
      <c r="C172" s="165"/>
      <c r="D172" s="165"/>
      <c r="E172" s="165"/>
      <c r="F172" s="165"/>
      <c r="G172" s="165"/>
      <c r="H172" s="165"/>
      <c r="I172" s="166"/>
      <c r="J172" s="126">
        <f>J84</f>
        <v>6139.2</v>
      </c>
      <c r="K172" s="126">
        <f>K84</f>
        <v>6139.2</v>
      </c>
      <c r="L172" s="126">
        <f>L84</f>
        <v>6139.2</v>
      </c>
      <c r="M172" s="23"/>
      <c r="N172" s="23"/>
      <c r="O172" s="23"/>
      <c r="P172" s="23"/>
    </row>
    <row r="173" spans="1:16" ht="17.25">
      <c r="A173" s="164" t="s">
        <v>58</v>
      </c>
      <c r="B173" s="165"/>
      <c r="C173" s="165"/>
      <c r="D173" s="165"/>
      <c r="E173" s="165"/>
      <c r="F173" s="165"/>
      <c r="G173" s="165"/>
      <c r="H173" s="165"/>
      <c r="I173" s="166"/>
      <c r="J173" s="126">
        <f>J83-J84+J164</f>
        <v>952804.3</v>
      </c>
      <c r="K173" s="126">
        <f>K83-K84+K164</f>
        <v>709959.6000000001</v>
      </c>
      <c r="L173" s="126">
        <f>L83-L84+L164</f>
        <v>808145.4</v>
      </c>
      <c r="M173" s="23"/>
      <c r="N173" s="23"/>
      <c r="O173" s="23"/>
      <c r="P173" s="23"/>
    </row>
    <row r="174" spans="1:16" ht="17.25">
      <c r="A174" s="152" t="s">
        <v>134</v>
      </c>
      <c r="B174" s="153"/>
      <c r="C174" s="153"/>
      <c r="D174" s="153"/>
      <c r="E174" s="153"/>
      <c r="F174" s="153"/>
      <c r="G174" s="153"/>
      <c r="H174" s="153"/>
      <c r="I174" s="154"/>
      <c r="J174" s="127"/>
      <c r="K174" s="125"/>
      <c r="L174" s="125"/>
      <c r="M174" s="23"/>
      <c r="N174" s="23"/>
      <c r="O174" s="23"/>
      <c r="P174" s="23"/>
    </row>
    <row r="175" spans="1:16" ht="17.25">
      <c r="A175" s="164" t="s">
        <v>108</v>
      </c>
      <c r="B175" s="165"/>
      <c r="C175" s="165"/>
      <c r="D175" s="165"/>
      <c r="E175" s="165"/>
      <c r="F175" s="165"/>
      <c r="G175" s="165"/>
      <c r="H175" s="165"/>
      <c r="I175" s="166"/>
      <c r="J175" s="127"/>
      <c r="K175" s="125"/>
      <c r="L175" s="125"/>
      <c r="M175" s="22"/>
      <c r="N175" s="22"/>
      <c r="O175" s="22"/>
      <c r="P175" s="22"/>
    </row>
    <row r="176" spans="1:16" ht="17.25">
      <c r="A176" s="128"/>
      <c r="B176" s="128"/>
      <c r="C176" s="128"/>
      <c r="D176" s="128"/>
      <c r="E176" s="128"/>
      <c r="F176" s="128"/>
      <c r="G176" s="128"/>
      <c r="H176" s="128"/>
      <c r="I176" s="128"/>
      <c r="J176" s="129">
        <f>J169+J170+J171+J172+J173+J174+J175</f>
        <v>2169312.9</v>
      </c>
      <c r="K176" s="129">
        <f>K169+K170+K171+K172+K173+K175</f>
        <v>2194750</v>
      </c>
      <c r="L176" s="129">
        <f>L169+L170+L171+L172+L173+L175</f>
        <v>2361207</v>
      </c>
      <c r="M176" s="22"/>
      <c r="N176" s="22"/>
      <c r="O176" s="22"/>
      <c r="P176" s="22"/>
    </row>
    <row r="177" spans="1:16" ht="12.75">
      <c r="A177" s="128"/>
      <c r="B177" s="128"/>
      <c r="C177" s="128"/>
      <c r="D177" s="128"/>
      <c r="E177" s="128"/>
      <c r="F177" s="128"/>
      <c r="G177" s="128"/>
      <c r="H177" s="128"/>
      <c r="I177" s="128"/>
      <c r="J177" s="130"/>
      <c r="K177" s="130"/>
      <c r="L177" s="130"/>
      <c r="M177" s="22"/>
      <c r="N177" s="22"/>
      <c r="O177" s="22"/>
      <c r="P177" s="22"/>
    </row>
    <row r="178" spans="1:1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  <c r="M178" s="22"/>
      <c r="N178" s="22"/>
      <c r="O178" s="22"/>
      <c r="P178" s="22"/>
    </row>
    <row r="179" spans="1:16" ht="12.75">
      <c r="A179" s="5"/>
      <c r="B179" s="5"/>
      <c r="C179" s="5"/>
      <c r="D179" s="5"/>
      <c r="E179" s="5"/>
      <c r="F179" s="5"/>
      <c r="G179" s="5"/>
      <c r="H179" s="5"/>
      <c r="I179" s="5"/>
      <c r="J179" s="28"/>
      <c r="K179" s="28"/>
      <c r="L179" s="28"/>
      <c r="M179" s="22"/>
      <c r="N179" s="22"/>
      <c r="O179" s="22"/>
      <c r="P179" s="22"/>
    </row>
    <row r="180" spans="1:1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6"/>
      <c r="M180" s="22"/>
      <c r="N180" s="22"/>
      <c r="O180" s="22"/>
      <c r="P180" s="22"/>
    </row>
    <row r="181" spans="1:1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  <c r="M181" s="22"/>
      <c r="N181" s="22"/>
      <c r="O181" s="22"/>
      <c r="P181" s="22"/>
    </row>
    <row r="182" spans="1:16" ht="12.75">
      <c r="A182" s="5"/>
      <c r="B182" s="5"/>
      <c r="C182" s="5"/>
      <c r="D182" s="5"/>
      <c r="E182" s="5"/>
      <c r="F182" s="5"/>
      <c r="G182" s="5"/>
      <c r="H182" s="5"/>
      <c r="I182" s="5"/>
      <c r="J182" s="28"/>
      <c r="K182" s="28"/>
      <c r="L182" s="28"/>
      <c r="M182" s="22"/>
      <c r="N182" s="22"/>
      <c r="O182" s="22"/>
      <c r="P182" s="22"/>
    </row>
    <row r="183" spans="1:1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  <c r="M183" s="22"/>
      <c r="N183" s="22"/>
      <c r="O183" s="22"/>
      <c r="P183" s="22"/>
    </row>
    <row r="184" spans="1:1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6"/>
      <c r="M184" s="22"/>
      <c r="N184" s="22"/>
      <c r="O184" s="22"/>
      <c r="P184" s="22"/>
    </row>
    <row r="185" spans="1:1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  <c r="M185" s="22"/>
      <c r="N185" s="22"/>
      <c r="O185" s="22"/>
      <c r="P185" s="22"/>
    </row>
    <row r="186" spans="1:1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  <c r="M186" s="22"/>
      <c r="N186" s="22"/>
      <c r="O186" s="22"/>
      <c r="P186" s="22"/>
    </row>
    <row r="187" spans="1:1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6"/>
      <c r="M187" s="22"/>
      <c r="N187" s="22"/>
      <c r="O187" s="22"/>
      <c r="P187" s="22"/>
    </row>
    <row r="188" spans="1:1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6"/>
      <c r="M188" s="22"/>
      <c r="N188" s="22"/>
      <c r="O188" s="22"/>
      <c r="P188" s="22"/>
    </row>
    <row r="189" spans="1:1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  <c r="M189" s="22"/>
      <c r="N189" s="22"/>
      <c r="O189" s="22"/>
      <c r="P189" s="22"/>
    </row>
    <row r="190" spans="1:1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  <c r="M190" s="22"/>
      <c r="N190" s="22"/>
      <c r="O190" s="22"/>
      <c r="P190" s="22"/>
    </row>
    <row r="191" spans="1:1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6"/>
      <c r="M191" s="22"/>
      <c r="N191" s="22"/>
      <c r="O191" s="22"/>
      <c r="P191" s="22"/>
    </row>
    <row r="192" spans="1:1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  <c r="M192" s="22"/>
      <c r="N192" s="22"/>
      <c r="O192" s="22"/>
      <c r="P192" s="22"/>
    </row>
    <row r="193" spans="1:16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4"/>
      <c r="M193" s="22"/>
      <c r="N193" s="22"/>
      <c r="O193" s="22"/>
      <c r="P193" s="22"/>
    </row>
    <row r="194" spans="1:16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4"/>
      <c r="M194" s="22"/>
      <c r="N194" s="22"/>
      <c r="O194" s="22"/>
      <c r="P194" s="22"/>
    </row>
    <row r="195" spans="1:16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4"/>
      <c r="M195" s="22"/>
      <c r="N195" s="22"/>
      <c r="O195" s="22"/>
      <c r="P195" s="22"/>
    </row>
    <row r="196" spans="1:16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4"/>
      <c r="M196" s="22"/>
      <c r="N196" s="22"/>
      <c r="O196" s="22"/>
      <c r="P196" s="22"/>
    </row>
    <row r="197" spans="1:16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4"/>
      <c r="M197" s="22"/>
      <c r="N197" s="22"/>
      <c r="O197" s="22"/>
      <c r="P197" s="22"/>
    </row>
    <row r="198" spans="1:16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4"/>
      <c r="M198" s="22"/>
      <c r="N198" s="22"/>
      <c r="O198" s="22"/>
      <c r="P198" s="22"/>
    </row>
    <row r="199" spans="1:16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4"/>
      <c r="M199" s="22"/>
      <c r="N199" s="22"/>
      <c r="O199" s="22"/>
      <c r="P199" s="22"/>
    </row>
    <row r="200" spans="1:16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4"/>
      <c r="M200" s="22"/>
      <c r="N200" s="22"/>
      <c r="O200" s="22"/>
      <c r="P200" s="22"/>
    </row>
    <row r="201" spans="1:16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4"/>
      <c r="M201" s="22"/>
      <c r="N201" s="22"/>
      <c r="O201" s="22"/>
      <c r="P201" s="22"/>
    </row>
    <row r="202" spans="1:16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4"/>
      <c r="M202" s="22"/>
      <c r="N202" s="22"/>
      <c r="O202" s="22"/>
      <c r="P202" s="22"/>
    </row>
    <row r="203" spans="1:16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4"/>
      <c r="M203" s="22"/>
      <c r="N203" s="22"/>
      <c r="O203" s="22"/>
      <c r="P203" s="22"/>
    </row>
    <row r="204" spans="1:16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4"/>
      <c r="M204" s="22"/>
      <c r="N204" s="22"/>
      <c r="O204" s="22"/>
      <c r="P204" s="22"/>
    </row>
    <row r="205" spans="1:16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4"/>
      <c r="M205" s="22"/>
      <c r="N205" s="22"/>
      <c r="O205" s="22"/>
      <c r="P205" s="22"/>
    </row>
    <row r="206" spans="1:16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4"/>
      <c r="M206" s="22"/>
      <c r="N206" s="22"/>
      <c r="O206" s="22"/>
      <c r="P206" s="22"/>
    </row>
    <row r="207" spans="1:16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4"/>
      <c r="M207" s="22"/>
      <c r="N207" s="22"/>
      <c r="O207" s="22"/>
      <c r="P207" s="22"/>
    </row>
    <row r="208" spans="1:16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4"/>
      <c r="M208" s="22"/>
      <c r="N208" s="22"/>
      <c r="O208" s="22"/>
      <c r="P208" s="22"/>
    </row>
    <row r="209" spans="1:16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4"/>
      <c r="M209" s="22"/>
      <c r="N209" s="22"/>
      <c r="O209" s="22"/>
      <c r="P209" s="22"/>
    </row>
    <row r="210" spans="1:16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4"/>
      <c r="M210" s="22"/>
      <c r="N210" s="22"/>
      <c r="O210" s="22"/>
      <c r="P210" s="22"/>
    </row>
    <row r="211" spans="1:16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4"/>
      <c r="M211" s="22"/>
      <c r="N211" s="22"/>
      <c r="O211" s="22"/>
      <c r="P211" s="22"/>
    </row>
    <row r="212" spans="1:16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4"/>
      <c r="M212" s="22"/>
      <c r="N212" s="22"/>
      <c r="O212" s="22"/>
      <c r="P212" s="22"/>
    </row>
    <row r="213" spans="1:16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4"/>
      <c r="M213" s="22"/>
      <c r="N213" s="22"/>
      <c r="O213" s="22"/>
      <c r="P213" s="22"/>
    </row>
    <row r="214" spans="1:16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4"/>
      <c r="M214" s="22"/>
      <c r="N214" s="22"/>
      <c r="O214" s="22"/>
      <c r="P214" s="22"/>
    </row>
    <row r="215" spans="1:16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4"/>
      <c r="M215" s="22"/>
      <c r="N215" s="22"/>
      <c r="O215" s="22"/>
      <c r="P215" s="22"/>
    </row>
    <row r="216" spans="1:16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4"/>
      <c r="M216" s="22"/>
      <c r="N216" s="22"/>
      <c r="O216" s="22"/>
      <c r="P216" s="22"/>
    </row>
    <row r="217" spans="1:16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4"/>
      <c r="M217" s="22"/>
      <c r="N217" s="22"/>
      <c r="O217" s="22"/>
      <c r="P217" s="22"/>
    </row>
    <row r="218" spans="1:16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4"/>
      <c r="M218" s="22"/>
      <c r="N218" s="22"/>
      <c r="O218" s="22"/>
      <c r="P218" s="22"/>
    </row>
    <row r="219" spans="1:16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4"/>
      <c r="M219" s="22"/>
      <c r="N219" s="22"/>
      <c r="O219" s="22"/>
      <c r="P219" s="22"/>
    </row>
    <row r="220" spans="1:16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4"/>
      <c r="M220" s="22"/>
      <c r="N220" s="22"/>
      <c r="O220" s="22"/>
      <c r="P220" s="22"/>
    </row>
    <row r="221" spans="1:16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4"/>
      <c r="M221" s="22"/>
      <c r="N221" s="22"/>
      <c r="O221" s="22"/>
      <c r="P221" s="22"/>
    </row>
    <row r="222" spans="1:16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4"/>
      <c r="M222" s="22"/>
      <c r="N222" s="22"/>
      <c r="O222" s="22"/>
      <c r="P222" s="22"/>
    </row>
    <row r="223" spans="1:16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4"/>
      <c r="M223" s="22"/>
      <c r="N223" s="22"/>
      <c r="O223" s="22"/>
      <c r="P223" s="22"/>
    </row>
    <row r="224" spans="1:16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4"/>
      <c r="M224" s="22"/>
      <c r="N224" s="22"/>
      <c r="O224" s="22"/>
      <c r="P224" s="22"/>
    </row>
    <row r="225" spans="1:16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4"/>
      <c r="M225" s="22"/>
      <c r="N225" s="22"/>
      <c r="O225" s="22"/>
      <c r="P225" s="22"/>
    </row>
    <row r="226" spans="1:16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4"/>
      <c r="M226" s="22"/>
      <c r="N226" s="22"/>
      <c r="O226" s="22"/>
      <c r="P226" s="22"/>
    </row>
    <row r="227" spans="1:16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4"/>
      <c r="M227" s="22"/>
      <c r="N227" s="22"/>
      <c r="O227" s="22"/>
      <c r="P227" s="22"/>
    </row>
    <row r="228" spans="1:16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4"/>
      <c r="M228" s="22"/>
      <c r="N228" s="22"/>
      <c r="O228" s="22"/>
      <c r="P228" s="22"/>
    </row>
    <row r="229" spans="1:16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4"/>
      <c r="M229" s="22"/>
      <c r="N229" s="22"/>
      <c r="O229" s="22"/>
      <c r="P229" s="22"/>
    </row>
    <row r="230" spans="1:16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4"/>
      <c r="M230" s="22"/>
      <c r="N230" s="22"/>
      <c r="O230" s="22"/>
      <c r="P230" s="22"/>
    </row>
    <row r="231" spans="1:16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4"/>
      <c r="M231" s="22"/>
      <c r="N231" s="22"/>
      <c r="O231" s="22"/>
      <c r="P231" s="22"/>
    </row>
    <row r="232" spans="1:16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4"/>
      <c r="M232" s="22"/>
      <c r="N232" s="22"/>
      <c r="O232" s="22"/>
      <c r="P232" s="22"/>
    </row>
    <row r="233" spans="1:16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4"/>
      <c r="M233" s="22"/>
      <c r="N233" s="22"/>
      <c r="O233" s="22"/>
      <c r="P233" s="22"/>
    </row>
    <row r="234" spans="1:16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4"/>
      <c r="M234" s="22"/>
      <c r="N234" s="22"/>
      <c r="O234" s="22"/>
      <c r="P234" s="22"/>
    </row>
    <row r="235" spans="1:16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4"/>
      <c r="M235" s="22"/>
      <c r="N235" s="22"/>
      <c r="O235" s="22"/>
      <c r="P235" s="22"/>
    </row>
    <row r="236" spans="1:16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4"/>
      <c r="M236" s="22"/>
      <c r="N236" s="22"/>
      <c r="O236" s="22"/>
      <c r="P236" s="22"/>
    </row>
    <row r="237" spans="1:16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4"/>
      <c r="M237" s="22"/>
      <c r="N237" s="22"/>
      <c r="O237" s="22"/>
      <c r="P237" s="22"/>
    </row>
    <row r="238" spans="1:16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4"/>
      <c r="M238" s="22"/>
      <c r="N238" s="22"/>
      <c r="O238" s="22"/>
      <c r="P238" s="22"/>
    </row>
    <row r="239" spans="1:16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4"/>
      <c r="M239" s="22"/>
      <c r="N239" s="22"/>
      <c r="O239" s="22"/>
      <c r="P239" s="22"/>
    </row>
    <row r="240" spans="1:16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4"/>
      <c r="M240" s="22"/>
      <c r="N240" s="22"/>
      <c r="O240" s="22"/>
      <c r="P240" s="22"/>
    </row>
    <row r="241" spans="1:16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4"/>
      <c r="M241" s="22"/>
      <c r="N241" s="22"/>
      <c r="O241" s="22"/>
      <c r="P241" s="22"/>
    </row>
    <row r="242" spans="1:16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4"/>
      <c r="M242" s="22"/>
      <c r="N242" s="22"/>
      <c r="O242" s="22"/>
      <c r="P242" s="22"/>
    </row>
    <row r="243" spans="1:16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4"/>
      <c r="M243" s="22"/>
      <c r="N243" s="22"/>
      <c r="O243" s="22"/>
      <c r="P243" s="22"/>
    </row>
    <row r="244" spans="1:16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4"/>
      <c r="M244" s="22"/>
      <c r="N244" s="22"/>
      <c r="O244" s="22"/>
      <c r="P244" s="22"/>
    </row>
    <row r="245" spans="1:16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4"/>
      <c r="M245" s="22"/>
      <c r="N245" s="22"/>
      <c r="O245" s="22"/>
      <c r="P245" s="22"/>
    </row>
    <row r="246" spans="1:16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4"/>
      <c r="M246" s="22"/>
      <c r="N246" s="22"/>
      <c r="O246" s="22"/>
      <c r="P246" s="22"/>
    </row>
    <row r="247" spans="1:16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4"/>
      <c r="M247" s="22"/>
      <c r="N247" s="22"/>
      <c r="O247" s="22"/>
      <c r="P247" s="22"/>
    </row>
    <row r="248" spans="1:16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4"/>
      <c r="M248" s="22"/>
      <c r="N248" s="22"/>
      <c r="O248" s="22"/>
      <c r="P248" s="22"/>
    </row>
    <row r="249" spans="1:16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4"/>
      <c r="M249" s="22"/>
      <c r="N249" s="22"/>
      <c r="O249" s="22"/>
      <c r="P249" s="22"/>
    </row>
    <row r="250" spans="1:16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4"/>
      <c r="M250" s="22"/>
      <c r="N250" s="22"/>
      <c r="O250" s="22"/>
      <c r="P250" s="22"/>
    </row>
    <row r="251" spans="1:16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4"/>
      <c r="M251" s="22"/>
      <c r="N251" s="22"/>
      <c r="O251" s="22"/>
      <c r="P251" s="22"/>
    </row>
    <row r="252" spans="1:16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4"/>
      <c r="M252" s="22"/>
      <c r="N252" s="22"/>
      <c r="O252" s="22"/>
      <c r="P252" s="22"/>
    </row>
    <row r="253" spans="1:16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4"/>
      <c r="M253" s="22"/>
      <c r="N253" s="22"/>
      <c r="O253" s="22"/>
      <c r="P253" s="22"/>
    </row>
    <row r="254" spans="1:16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4"/>
      <c r="M254" s="22"/>
      <c r="N254" s="22"/>
      <c r="O254" s="22"/>
      <c r="P254" s="22"/>
    </row>
    <row r="255" spans="1:16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4"/>
      <c r="M255" s="22"/>
      <c r="N255" s="22"/>
      <c r="O255" s="22"/>
      <c r="P255" s="22"/>
    </row>
    <row r="256" spans="1:16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4"/>
      <c r="M256" s="22"/>
      <c r="N256" s="22"/>
      <c r="O256" s="22"/>
      <c r="P256" s="22"/>
    </row>
    <row r="257" spans="1:16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4"/>
      <c r="M257" s="22"/>
      <c r="N257" s="22"/>
      <c r="O257" s="22"/>
      <c r="P257" s="22"/>
    </row>
    <row r="258" spans="1:16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4"/>
      <c r="M258" s="22"/>
      <c r="N258" s="22"/>
      <c r="O258" s="22"/>
      <c r="P258" s="22"/>
    </row>
    <row r="259" spans="1:16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4"/>
      <c r="M259" s="22"/>
      <c r="N259" s="22"/>
      <c r="O259" s="22"/>
      <c r="P259" s="22"/>
    </row>
    <row r="260" spans="1:16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4"/>
      <c r="M260" s="22"/>
      <c r="N260" s="22"/>
      <c r="O260" s="22"/>
      <c r="P260" s="22"/>
    </row>
    <row r="261" spans="1:16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4"/>
      <c r="M261" s="22"/>
      <c r="N261" s="22"/>
      <c r="O261" s="22"/>
      <c r="P261" s="22"/>
    </row>
    <row r="262" spans="1:16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4"/>
      <c r="M262" s="22"/>
      <c r="N262" s="22"/>
      <c r="O262" s="22"/>
      <c r="P262" s="22"/>
    </row>
    <row r="263" spans="1:16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4"/>
      <c r="M263" s="22"/>
      <c r="N263" s="22"/>
      <c r="O263" s="22"/>
      <c r="P263" s="22"/>
    </row>
    <row r="264" spans="1:16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4"/>
      <c r="M264" s="22"/>
      <c r="N264" s="22"/>
      <c r="O264" s="22"/>
      <c r="P264" s="22"/>
    </row>
    <row r="265" spans="1:16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4"/>
      <c r="M265" s="22"/>
      <c r="N265" s="22"/>
      <c r="O265" s="22"/>
      <c r="P265" s="22"/>
    </row>
    <row r="266" spans="1:16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4"/>
      <c r="M266" s="22"/>
      <c r="N266" s="22"/>
      <c r="O266" s="22"/>
      <c r="P266" s="22"/>
    </row>
    <row r="267" spans="1:16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4"/>
      <c r="M267" s="22"/>
      <c r="N267" s="22"/>
      <c r="O267" s="22"/>
      <c r="P267" s="22"/>
    </row>
    <row r="268" spans="1:16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4"/>
      <c r="M268" s="22"/>
      <c r="N268" s="22"/>
      <c r="O268" s="22"/>
      <c r="P268" s="22"/>
    </row>
    <row r="269" spans="1:16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4"/>
      <c r="M269" s="22"/>
      <c r="N269" s="22"/>
      <c r="O269" s="22"/>
      <c r="P269" s="22"/>
    </row>
    <row r="270" spans="1:16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4"/>
      <c r="M270" s="22"/>
      <c r="N270" s="22"/>
      <c r="O270" s="22"/>
      <c r="P270" s="22"/>
    </row>
    <row r="271" spans="1:16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4"/>
      <c r="M271" s="22"/>
      <c r="N271" s="22"/>
      <c r="O271" s="22"/>
      <c r="P271" s="22"/>
    </row>
    <row r="272" spans="1:16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4"/>
      <c r="M272" s="22"/>
      <c r="N272" s="22"/>
      <c r="O272" s="22"/>
      <c r="P272" s="22"/>
    </row>
    <row r="273" spans="1:16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4"/>
      <c r="M273" s="22"/>
      <c r="N273" s="22"/>
      <c r="O273" s="22"/>
      <c r="P273" s="22"/>
    </row>
    <row r="274" spans="1:16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4"/>
      <c r="M274" s="22"/>
      <c r="N274" s="22"/>
      <c r="O274" s="22"/>
      <c r="P274" s="22"/>
    </row>
    <row r="275" spans="1:16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4"/>
      <c r="M275" s="22"/>
      <c r="N275" s="22"/>
      <c r="O275" s="22"/>
      <c r="P275" s="22"/>
    </row>
    <row r="276" spans="1:16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4"/>
      <c r="M276" s="22"/>
      <c r="N276" s="22"/>
      <c r="O276" s="22"/>
      <c r="P276" s="22"/>
    </row>
    <row r="277" spans="1:16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4"/>
      <c r="M277" s="22"/>
      <c r="N277" s="22"/>
      <c r="O277" s="22"/>
      <c r="P277" s="22"/>
    </row>
    <row r="278" spans="1:16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4"/>
      <c r="M278" s="22"/>
      <c r="N278" s="22"/>
      <c r="O278" s="22"/>
      <c r="P278" s="22"/>
    </row>
    <row r="279" spans="1:16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4"/>
      <c r="M279" s="22"/>
      <c r="N279" s="22"/>
      <c r="O279" s="22"/>
      <c r="P279" s="22"/>
    </row>
    <row r="280" spans="1:16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4"/>
      <c r="M280" s="22"/>
      <c r="N280" s="22"/>
      <c r="O280" s="22"/>
      <c r="P280" s="22"/>
    </row>
    <row r="281" spans="1:16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4"/>
      <c r="M281" s="22"/>
      <c r="N281" s="22"/>
      <c r="O281" s="22"/>
      <c r="P281" s="22"/>
    </row>
    <row r="282" spans="1:16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4"/>
      <c r="M282" s="22"/>
      <c r="N282" s="22"/>
      <c r="O282" s="22"/>
      <c r="P282" s="22"/>
    </row>
    <row r="283" spans="1:16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4"/>
      <c r="M283" s="22"/>
      <c r="N283" s="22"/>
      <c r="O283" s="22"/>
      <c r="P283" s="22"/>
    </row>
    <row r="284" spans="1:16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4"/>
      <c r="M284" s="22"/>
      <c r="N284" s="22"/>
      <c r="O284" s="22"/>
      <c r="P284" s="22"/>
    </row>
    <row r="285" spans="1:16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4"/>
      <c r="M285" s="22"/>
      <c r="N285" s="22"/>
      <c r="O285" s="22"/>
      <c r="P285" s="22"/>
    </row>
    <row r="286" spans="1:16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4"/>
      <c r="M286" s="22"/>
      <c r="N286" s="22"/>
      <c r="O286" s="22"/>
      <c r="P286" s="22"/>
    </row>
    <row r="287" spans="1:16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4"/>
      <c r="M287" s="22"/>
      <c r="N287" s="22"/>
      <c r="O287" s="22"/>
      <c r="P287" s="22"/>
    </row>
    <row r="288" spans="1:16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4"/>
      <c r="M288" s="22"/>
      <c r="N288" s="22"/>
      <c r="O288" s="22"/>
      <c r="P288" s="22"/>
    </row>
    <row r="289" spans="1:16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4"/>
      <c r="M289" s="22"/>
      <c r="N289" s="22"/>
      <c r="O289" s="22"/>
      <c r="P289" s="22"/>
    </row>
    <row r="290" spans="1:16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4"/>
      <c r="M290" s="22"/>
      <c r="N290" s="22"/>
      <c r="O290" s="22"/>
      <c r="P290" s="22"/>
    </row>
    <row r="291" spans="1:16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4"/>
      <c r="M291" s="22"/>
      <c r="N291" s="22"/>
      <c r="O291" s="22"/>
      <c r="P291" s="22"/>
    </row>
    <row r="292" spans="1:16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4"/>
      <c r="M292" s="22"/>
      <c r="N292" s="22"/>
      <c r="O292" s="22"/>
      <c r="P292" s="22"/>
    </row>
    <row r="293" spans="1:16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4"/>
      <c r="M293" s="22"/>
      <c r="N293" s="22"/>
      <c r="O293" s="22"/>
      <c r="P293" s="22"/>
    </row>
    <row r="294" spans="1:16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4"/>
      <c r="M294" s="22"/>
      <c r="N294" s="22"/>
      <c r="O294" s="22"/>
      <c r="P294" s="22"/>
    </row>
    <row r="295" spans="1:16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4"/>
      <c r="M295" s="22"/>
      <c r="N295" s="22"/>
      <c r="O295" s="22"/>
      <c r="P295" s="22"/>
    </row>
    <row r="296" spans="1:16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4"/>
      <c r="M296" s="22"/>
      <c r="N296" s="22"/>
      <c r="O296" s="22"/>
      <c r="P296" s="22"/>
    </row>
    <row r="297" spans="1:16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4"/>
      <c r="M297" s="22"/>
      <c r="N297" s="22"/>
      <c r="O297" s="22"/>
      <c r="P297" s="22"/>
    </row>
    <row r="298" spans="1:16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4"/>
      <c r="M298" s="22"/>
      <c r="N298" s="22"/>
      <c r="O298" s="22"/>
      <c r="P298" s="22"/>
    </row>
    <row r="299" spans="1:16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4"/>
      <c r="M299" s="22"/>
      <c r="N299" s="22"/>
      <c r="O299" s="22"/>
      <c r="P299" s="22"/>
    </row>
    <row r="300" spans="1:16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4"/>
      <c r="M300" s="22"/>
      <c r="N300" s="22"/>
      <c r="O300" s="22"/>
      <c r="P300" s="22"/>
    </row>
    <row r="301" spans="1:16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4"/>
      <c r="M301" s="22"/>
      <c r="N301" s="22"/>
      <c r="O301" s="22"/>
      <c r="P301" s="22"/>
    </row>
    <row r="302" spans="1:16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4"/>
      <c r="M302" s="22"/>
      <c r="N302" s="22"/>
      <c r="O302" s="22"/>
      <c r="P302" s="22"/>
    </row>
    <row r="303" spans="1:16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4"/>
      <c r="M303" s="22"/>
      <c r="N303" s="22"/>
      <c r="O303" s="22"/>
      <c r="P303" s="22"/>
    </row>
    <row r="304" spans="1:16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4"/>
      <c r="M304" s="22"/>
      <c r="N304" s="22"/>
      <c r="O304" s="22"/>
      <c r="P304" s="22"/>
    </row>
    <row r="305" spans="1:16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4"/>
      <c r="M305" s="22"/>
      <c r="N305" s="22"/>
      <c r="O305" s="22"/>
      <c r="P305" s="22"/>
    </row>
    <row r="306" spans="1:16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4"/>
      <c r="M306" s="22"/>
      <c r="N306" s="22"/>
      <c r="O306" s="22"/>
      <c r="P306" s="22"/>
    </row>
    <row r="307" spans="1:16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4"/>
      <c r="M307" s="22"/>
      <c r="N307" s="22"/>
      <c r="O307" s="22"/>
      <c r="P307" s="22"/>
    </row>
    <row r="308" spans="1:16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4"/>
      <c r="M308" s="22"/>
      <c r="N308" s="22"/>
      <c r="O308" s="22"/>
      <c r="P308" s="22"/>
    </row>
    <row r="309" spans="1:16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4"/>
      <c r="M309" s="22"/>
      <c r="N309" s="22"/>
      <c r="O309" s="22"/>
      <c r="P309" s="22"/>
    </row>
    <row r="310" spans="1:16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4"/>
      <c r="M310" s="22"/>
      <c r="N310" s="22"/>
      <c r="O310" s="22"/>
      <c r="P310" s="22"/>
    </row>
    <row r="311" spans="1:16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4"/>
      <c r="M311" s="22"/>
      <c r="N311" s="22"/>
      <c r="O311" s="22"/>
      <c r="P311" s="22"/>
    </row>
    <row r="312" spans="1:16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4"/>
      <c r="M312" s="22"/>
      <c r="N312" s="22"/>
      <c r="O312" s="22"/>
      <c r="P312" s="22"/>
    </row>
    <row r="313" spans="1:16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4"/>
      <c r="M313" s="22"/>
      <c r="N313" s="22"/>
      <c r="O313" s="22"/>
      <c r="P313" s="22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</row>
    <row r="943" spans="1:1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6"/>
    </row>
    <row r="944" spans="1:1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6"/>
    </row>
    <row r="945" spans="1:1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6"/>
    </row>
    <row r="946" spans="1:1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6"/>
    </row>
    <row r="947" spans="1:1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6"/>
    </row>
    <row r="948" spans="1:1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6"/>
    </row>
  </sheetData>
  <sheetProtection/>
  <mergeCells count="70">
    <mergeCell ref="L11:L12"/>
    <mergeCell ref="K2:L2"/>
    <mergeCell ref="K3:L3"/>
    <mergeCell ref="K4:L4"/>
    <mergeCell ref="K5:L5"/>
    <mergeCell ref="A76:A77"/>
    <mergeCell ref="B76:B77"/>
    <mergeCell ref="C76:C77"/>
    <mergeCell ref="D76:D77"/>
    <mergeCell ref="B6:I6"/>
    <mergeCell ref="B8:L8"/>
    <mergeCell ref="A11:H11"/>
    <mergeCell ref="I11:I12"/>
    <mergeCell ref="J11:J12"/>
    <mergeCell ref="K11:K12"/>
    <mergeCell ref="I76:I77"/>
    <mergeCell ref="J76:J77"/>
    <mergeCell ref="K76:K77"/>
    <mergeCell ref="L76:L77"/>
    <mergeCell ref="E76:E77"/>
    <mergeCell ref="F76:F77"/>
    <mergeCell ref="G76:G77"/>
    <mergeCell ref="H76:H77"/>
    <mergeCell ref="K81:K82"/>
    <mergeCell ref="L81:L82"/>
    <mergeCell ref="E81:E82"/>
    <mergeCell ref="F81:F82"/>
    <mergeCell ref="G81:G82"/>
    <mergeCell ref="H81:H82"/>
    <mergeCell ref="A101:A102"/>
    <mergeCell ref="B101:B102"/>
    <mergeCell ref="C101:C102"/>
    <mergeCell ref="D101:D102"/>
    <mergeCell ref="I81:I82"/>
    <mergeCell ref="J81:J82"/>
    <mergeCell ref="A81:A82"/>
    <mergeCell ref="B81:B82"/>
    <mergeCell ref="C81:C82"/>
    <mergeCell ref="D81:D82"/>
    <mergeCell ref="I101:I102"/>
    <mergeCell ref="J101:J102"/>
    <mergeCell ref="K101:K102"/>
    <mergeCell ref="L101:L102"/>
    <mergeCell ref="E101:E102"/>
    <mergeCell ref="F101:F102"/>
    <mergeCell ref="G101:G102"/>
    <mergeCell ref="H101:H102"/>
    <mergeCell ref="I115:I116"/>
    <mergeCell ref="I117:I122"/>
    <mergeCell ref="I123:I128"/>
    <mergeCell ref="I129:I131"/>
    <mergeCell ref="I104:I105"/>
    <mergeCell ref="I108:I109"/>
    <mergeCell ref="I110:I111"/>
    <mergeCell ref="I112:I114"/>
    <mergeCell ref="I152:I154"/>
    <mergeCell ref="I155:I156"/>
    <mergeCell ref="I159:I160"/>
    <mergeCell ref="I162:I163"/>
    <mergeCell ref="I133:I136"/>
    <mergeCell ref="I137:I138"/>
    <mergeCell ref="I139:I140"/>
    <mergeCell ref="I150:I151"/>
    <mergeCell ref="A172:I172"/>
    <mergeCell ref="A173:I173"/>
    <mergeCell ref="A175:I175"/>
    <mergeCell ref="A167:I167"/>
    <mergeCell ref="A169:I169"/>
    <mergeCell ref="A170:I170"/>
    <mergeCell ref="A171:I171"/>
  </mergeCells>
  <printOptions/>
  <pageMargins left="0.3937007874015748" right="0.3937007874015748" top="0.3937007874015748" bottom="0.5905511811023623" header="0.5118110236220472" footer="0.5118110236220472"/>
  <pageSetup fitToHeight="49" fitToWidth="1" horizontalDpi="600" verticalDpi="600" orientation="portrait" paperSize="9" scale="5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2012-12-17T06:48:31Z</cp:lastPrinted>
  <dcterms:created xsi:type="dcterms:W3CDTF">1996-10-08T23:32:33Z</dcterms:created>
  <dcterms:modified xsi:type="dcterms:W3CDTF">2013-10-14T01:13:34Z</dcterms:modified>
  <cp:category/>
  <cp:version/>
  <cp:contentType/>
  <cp:contentStatus/>
</cp:coreProperties>
</file>