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12.2017" sheetId="1" r:id="rId1"/>
  </sheets>
  <definedNames>
    <definedName name="_xlnm.Print_Titles" localSheetId="0">'исполнение на 01.12.2017'!$6:$7</definedName>
  </definedNames>
  <calcPr fullCalcOnLoad="1"/>
</workbook>
</file>

<file path=xl/sharedStrings.xml><?xml version="1.0" encoding="utf-8"?>
<sst xmlns="http://schemas.openxmlformats.org/spreadsheetml/2006/main" count="109" uniqueCount="90">
  <si>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</si>
  <si>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</si>
  <si>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</si>
  <si>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</si>
  <si>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</si>
  <si>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</si>
  <si>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</si>
  <si>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</si>
  <si>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</si>
  <si>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</si>
  <si>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</si>
  <si>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</si>
  <si>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</si>
  <si>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</si>
  <si>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</si>
  <si>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</si>
  <si>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</si>
  <si>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</si>
  <si>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</si>
  <si>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</si>
  <si>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</si>
  <si>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</si>
  <si>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</si>
  <si>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</si>
  <si>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</si>
  <si>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</si>
  <si>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</si>
  <si>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</si>
  <si>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</si>
  <si>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</si>
  <si>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</si>
  <si>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</si>
  <si>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</si>
  <si>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</si>
  <si>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</si>
  <si>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</si>
  <si>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</si>
  <si>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</si>
  <si>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</si>
  <si>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</si>
  <si>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</si>
  <si>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</si>
  <si>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</si>
  <si>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</si>
  <si>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</si>
  <si>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</si>
  <si>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</si>
  <si>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</si>
  <si>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</si>
  <si>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</si>
  <si>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</si>
  <si>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</si>
  <si>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</si>
  <si>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</si>
  <si>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</si>
  <si>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</si>
  <si>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</si>
  <si>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</si>
  <si>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</si>
  <si>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</si>
  <si>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</si>
  <si>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</si>
  <si>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</si>
  <si>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</si>
  <si>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</si>
  <si>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</si>
  <si>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</si>
  <si>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</si>
  <si>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</si>
  <si>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</si>
  <si>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</si>
  <si>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</si>
  <si>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</si>
  <si>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</si>
  <si>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</si>
  <si>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</si>
  <si>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</si>
  <si>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</si>
  <si>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</si>
  <si>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</si>
  <si>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</si>
  <si>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</si>
  <si>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</si>
  <si>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</si>
  <si>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</si>
  <si>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</si>
  <si>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</si>
  <si>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декабря 2017 года</t>
  </si>
  <si>
    <t>План с учетом изменений на 01.12.2017 года</t>
  </si>
  <si>
    <t>Исполнено на 01.12.2017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</si>
</sst>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4">
      <selection activeCell="U8" sqref="U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9"/>
      <c r="B1" s="49"/>
      <c r="C1" s="49"/>
      <c r="D1" s="49"/>
      <c r="E1" s="49"/>
      <c r="F1" s="4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0"/>
      <c r="W2" s="1"/>
      <c r="X2" s="1"/>
    </row>
    <row r="3" spans="1:24" ht="18" customHeight="1">
      <c r="A3" s="48" t="s">
        <v>87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"/>
      <c r="X3" s="3"/>
    </row>
    <row r="4" spans="1:24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3"/>
    </row>
    <row r="5" spans="1:24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88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89</v>
      </c>
      <c r="U6" s="45" t="s">
        <v>11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.75">
      <c r="A8" s="18" t="s">
        <v>29</v>
      </c>
      <c r="B8" s="9"/>
      <c r="C8" s="9"/>
      <c r="D8" s="9"/>
      <c r="E8" s="9"/>
      <c r="F8" s="42">
        <f>F9+F26</f>
        <v>2354963098.5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2072295755.8700001</v>
      </c>
      <c r="U8" s="51">
        <f>ROUND(T8/F8*100,2)</f>
        <v>88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F10+F13+F14+F15+F18+F20+F21+F22+F23+F24+F25+F19</f>
        <v>500769112.83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455513637.42</v>
      </c>
      <c r="U9" s="41">
        <f>ROUND(T9/F9*100,2)</f>
        <v>90.96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301276691.94</v>
      </c>
      <c r="U10" s="41">
        <f>ROUND(T10/F10*100,2)</f>
        <v>90.44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33084392.12</v>
      </c>
      <c r="U11" s="41">
        <f aca="true" t="shared" si="2" ref="U11:U30">ROUND(T11/F11*100,2)</f>
        <v>111.05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268192299.82</v>
      </c>
      <c r="U12" s="41">
        <f t="shared" si="2"/>
        <v>88.41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15944404.59</v>
      </c>
      <c r="U13" s="41">
        <f t="shared" si="2"/>
        <v>82.26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24777663.54</v>
      </c>
      <c r="U14" s="41">
        <f t="shared" si="2"/>
        <v>92.03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34925787.24</v>
      </c>
      <c r="U15" s="41">
        <f t="shared" si="2"/>
        <v>94.86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12131858.6</v>
      </c>
      <c r="U16" s="41">
        <f t="shared" si="2"/>
        <v>97.44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22793928.64</v>
      </c>
      <c r="U17" s="41">
        <f t="shared" si="2"/>
        <v>93.54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3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6048308.68</v>
      </c>
      <c r="U18" s="41">
        <f t="shared" si="2"/>
        <v>62.08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36764595.42</v>
      </c>
      <c r="U20" s="41">
        <f t="shared" si="2"/>
        <v>102.49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7276352.04</v>
      </c>
      <c r="U21" s="41">
        <f t="shared" si="2"/>
        <v>67.86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2071167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1630542.15</v>
      </c>
      <c r="U22" s="41">
        <f t="shared" si="2"/>
        <v>78.73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20720396.71</v>
      </c>
      <c r="U23" s="41">
        <f t="shared" si="2"/>
        <v>101.41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4438480.54</v>
      </c>
      <c r="U24" s="41">
        <f t="shared" si="2"/>
        <v>101.1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1278145.83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1710314.57</v>
      </c>
      <c r="U25" s="41">
        <f t="shared" si="2"/>
        <v>133.81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f>SUM(F27:F30)</f>
        <v>1854193985.67</v>
      </c>
      <c r="G26" s="43">
        <f aca="true" t="shared" si="4" ref="G26:T26">SUM(G27:G30)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f t="shared" si="4"/>
        <v>1616782118.45</v>
      </c>
      <c r="U26" s="41">
        <f t="shared" si="2"/>
        <v>87.2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1852887810.76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1614741873.54</v>
      </c>
      <c r="U27" s="41">
        <f t="shared" si="2"/>
        <v>87.15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3">
        <v>5246542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5246542</v>
      </c>
      <c r="U28" s="41">
        <f t="shared" si="2"/>
        <v>100</v>
      </c>
      <c r="V28" s="9"/>
      <c r="W28" s="9"/>
      <c r="X28" s="9"/>
    </row>
    <row r="29" spans="1:24" ht="89.25">
      <c r="A29" s="15" t="s">
        <v>86</v>
      </c>
      <c r="B29" s="44"/>
      <c r="C29" s="44"/>
      <c r="D29" s="44"/>
      <c r="E29" s="44"/>
      <c r="F29" s="43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1">
        <f t="shared" si="2"/>
        <v>1508.15</v>
      </c>
      <c r="V29" s="44"/>
      <c r="W29" s="44"/>
      <c r="X29" s="44"/>
    </row>
    <row r="30" spans="1:24" ht="48" customHeight="1">
      <c r="A30" s="15" t="s">
        <v>28</v>
      </c>
      <c r="B30" s="9"/>
      <c r="C30" s="9"/>
      <c r="D30" s="9"/>
      <c r="E30" s="9"/>
      <c r="F30" s="43">
        <v>-3992497.1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-3992497.1</v>
      </c>
      <c r="U30" s="41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2397638872.34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2010229901.7</v>
      </c>
      <c r="U33" s="30">
        <f aca="true" t="shared" si="5" ref="U33:U78">ROUND(T33/F33*100,2)</f>
        <v>83.84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123557898.50999999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100539996.70000002</v>
      </c>
      <c r="U34" s="30">
        <f t="shared" si="5"/>
        <v>81.37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1357373.79</v>
      </c>
      <c r="U35" s="30">
        <f t="shared" si="5"/>
        <v>88.47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6564940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5187948.09</v>
      </c>
      <c r="U36" s="30">
        <f t="shared" si="5"/>
        <v>79.03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51077514.32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41979018.92</v>
      </c>
      <c r="U37" s="30">
        <f t="shared" si="5"/>
        <v>82.19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11362569.88</v>
      </c>
      <c r="U39" s="30">
        <f t="shared" si="5"/>
        <v>86.27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5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49284444.19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39677386.02</v>
      </c>
      <c r="U42" s="30">
        <f t="shared" si="5"/>
        <v>80.51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15856952.62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13472038.31</v>
      </c>
      <c r="U43" s="30">
        <f t="shared" si="5"/>
        <v>84.96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15856952.62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13472038.31</v>
      </c>
      <c r="U44" s="30">
        <f t="shared" si="5"/>
        <v>84.96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248804296.6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182118500.1</v>
      </c>
      <c r="U45" s="30">
        <f t="shared" si="5"/>
        <v>73.2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5873035.05</v>
      </c>
      <c r="U46" s="30">
        <f t="shared" si="5"/>
        <v>91.47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66917882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57642810.07</v>
      </c>
      <c r="U47" s="30">
        <f t="shared" si="5"/>
        <v>86.14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160444235.6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112431077.31</v>
      </c>
      <c r="U48" s="30">
        <f t="shared" si="5"/>
        <v>70.07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15021800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6171577.67</v>
      </c>
      <c r="U49" s="30">
        <f t="shared" si="5"/>
        <v>41.08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192429316.45999998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164798721.32000002</v>
      </c>
      <c r="U50" s="30">
        <f t="shared" si="5"/>
        <v>85.64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21527554.16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16237254.62</v>
      </c>
      <c r="U51" s="30">
        <f t="shared" si="5"/>
        <v>75.43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25923634.75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23042067.94</v>
      </c>
      <c r="U52" s="30">
        <f t="shared" si="5"/>
        <v>88.88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110887573.97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95829812.42</v>
      </c>
      <c r="U53" s="30">
        <f t="shared" si="5"/>
        <v>86.42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34090553.58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29689586.34</v>
      </c>
      <c r="U54" s="30">
        <f t="shared" si="5"/>
        <v>87.09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3892477.94</v>
      </c>
      <c r="U55" s="30">
        <f t="shared" si="5"/>
        <v>85.79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3892477.94</v>
      </c>
      <c r="U56" s="30">
        <f t="shared" si="5"/>
        <v>85.79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1406935034.61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1233375779.27</v>
      </c>
      <c r="U57" s="30">
        <f t="shared" si="5"/>
        <v>87.66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580560367.08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496014001.19</v>
      </c>
      <c r="U58" s="30">
        <f t="shared" si="5"/>
        <v>85.44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453848505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404717427.41</v>
      </c>
      <c r="U59" s="30">
        <f t="shared" si="5"/>
        <v>89.17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83</v>
      </c>
      <c r="B60" s="5"/>
      <c r="C60" s="5"/>
      <c r="D60" s="5"/>
      <c r="E60" s="5"/>
      <c r="F60" s="31">
        <v>283971052.43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256508172.87</v>
      </c>
      <c r="U60" s="30">
        <f t="shared" si="5"/>
        <v>90.33</v>
      </c>
      <c r="V60" s="6"/>
      <c r="W60" s="7"/>
      <c r="X60" s="6"/>
    </row>
    <row r="61" spans="1:24" ht="15" outlineLevel="1">
      <c r="A61" s="11" t="s">
        <v>84</v>
      </c>
      <c r="B61" s="5"/>
      <c r="C61" s="5"/>
      <c r="D61" s="5"/>
      <c r="E61" s="5"/>
      <c r="F61" s="31">
        <v>33865526.1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32415924.99</v>
      </c>
      <c r="U61" s="30">
        <f t="shared" si="5"/>
        <v>95.72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54689584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43720252.81</v>
      </c>
      <c r="U62" s="30">
        <f t="shared" si="5"/>
        <v>79.94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168805406.29000002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142031527.05</v>
      </c>
      <c r="U63" s="30">
        <f t="shared" si="5"/>
        <v>84.14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147404769.65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130239168.75</v>
      </c>
      <c r="U64" s="30">
        <f t="shared" si="5"/>
        <v>88.35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21400636.64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11792358.3</v>
      </c>
      <c r="U65" s="30">
        <f t="shared" si="5"/>
        <v>55.1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118837347.46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99317789.27</v>
      </c>
      <c r="U66" s="30">
        <f t="shared" si="5"/>
        <v>83.57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2493517.26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1825093.64</v>
      </c>
      <c r="U67" s="30">
        <f t="shared" si="5"/>
        <v>73.19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46926200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38906748</v>
      </c>
      <c r="U68" s="30">
        <f t="shared" si="5"/>
        <v>82.91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21982403.2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18709777.47</v>
      </c>
      <c r="U69" s="30">
        <f t="shared" si="5"/>
        <v>85.11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17615100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14723792.05</v>
      </c>
      <c r="U70" s="30">
        <f t="shared" si="5"/>
        <v>83.59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29820127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25152378.11</v>
      </c>
      <c r="U71" s="30">
        <f t="shared" si="5"/>
        <v>84.35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112319602.79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70680418.17</v>
      </c>
      <c r="U72" s="30">
        <f t="shared" si="5"/>
        <v>62.93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53276975.52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18435483.53</v>
      </c>
      <c r="U73" s="30">
        <f t="shared" si="5"/>
        <v>34.6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47863096.27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42248549.17</v>
      </c>
      <c r="U74" s="30">
        <f t="shared" si="5"/>
        <v>88.27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85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4402228</v>
      </c>
      <c r="U75" s="30">
        <f t="shared" si="5"/>
        <v>91.92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6390116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5594157.47</v>
      </c>
      <c r="U76" s="30">
        <f t="shared" si="5"/>
        <v>87.54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2653.57</v>
      </c>
      <c r="U77" s="30">
        <f t="shared" si="5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5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F8-F33</f>
        <v>-42675773.84000015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62065854.17000008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42675773.84000015</v>
      </c>
      <c r="G80" s="33">
        <f aca="true" t="shared" si="10" ref="G80:T80">SUM(G81,G87,G85,G84)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-62065854.16999978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82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1" ref="G85:S85">G86</f>
        <v>0</v>
      </c>
      <c r="H85" s="35">
        <f t="shared" si="11"/>
        <v>0</v>
      </c>
      <c r="I85" s="35">
        <f t="shared" si="11"/>
        <v>0</v>
      </c>
      <c r="J85" s="35">
        <f t="shared" si="11"/>
        <v>0</v>
      </c>
      <c r="K85" s="35">
        <f t="shared" si="11"/>
        <v>0</v>
      </c>
      <c r="L85" s="35">
        <f t="shared" si="11"/>
        <v>0</v>
      </c>
      <c r="M85" s="35">
        <f t="shared" si="11"/>
        <v>0</v>
      </c>
      <c r="N85" s="35">
        <f t="shared" si="11"/>
        <v>0</v>
      </c>
      <c r="O85" s="35">
        <f t="shared" si="11"/>
        <v>0</v>
      </c>
      <c r="P85" s="35">
        <f t="shared" si="11"/>
        <v>0</v>
      </c>
      <c r="Q85" s="35">
        <f t="shared" si="11"/>
        <v>0</v>
      </c>
      <c r="R85" s="35">
        <f t="shared" si="11"/>
        <v>0</v>
      </c>
      <c r="S85" s="35">
        <f t="shared" si="11"/>
        <v>0</v>
      </c>
      <c r="T85" s="35">
        <f>SUM(T86)</f>
        <v>77391992.82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77391992.82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52675773.84000015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-129457846.98999977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-2403963098.5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-3082100605.81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-2403963098.5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-3082100605.81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2456638872.34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2952642758.82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2456638872.34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2952642758.82</v>
      </c>
      <c r="U91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2017-12-11T10:15:54Z</dcterms:modified>
  <cp:category/>
  <cp:version/>
  <cp:contentType/>
  <cp:contentStatus/>
</cp:coreProperties>
</file>