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75" windowWidth="14505" windowHeight="7320" activeTab="0"/>
  </bookViews>
  <sheets>
    <sheet name="Доходы 2013-2015" sheetId="1" r:id="rId1"/>
  </sheets>
  <definedNames>
    <definedName name="_xlnm.Print_Area" localSheetId="0">'Доходы 2013-2015'!$A$1:$M$190</definedName>
  </definedNames>
  <calcPr fullCalcOnLoad="1"/>
</workbook>
</file>

<file path=xl/sharedStrings.xml><?xml version="1.0" encoding="utf-8"?>
<sst xmlns="http://schemas.openxmlformats.org/spreadsheetml/2006/main" count="184" uniqueCount="182">
  <si>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</si>
  <si>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</si>
  <si>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</si>
  <si>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</si>
  <si>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</si>
  <si>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</si>
  <si>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</si>
  <si>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</si>
  <si>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</si>
  <si>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</si>
  <si>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</si>
  <si>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</si>
  <si>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</si>
  <si>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</si>
  <si>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</si>
  <si>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</si>
  <si>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</si>
  <si>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</si>
  <si>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</si>
  <si>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</si>
  <si>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</si>
  <si>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</si>
  <si>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</si>
  <si>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</si>
  <si>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</si>
  <si>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</si>
  <si>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</si>
  <si>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</si>
  <si>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</si>
  <si>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</si>
  <si>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</si>
  <si>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</si>
  <si>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</si>
  <si>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</si>
  <si>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</si>
  <si>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</si>
  <si>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</si>
  <si>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</si>
  <si>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</si>
  <si>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</si>
  <si>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</si>
  <si>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</si>
  <si>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</si>
  <si>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</si>
  <si>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</si>
  <si>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</si>
  <si>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</si>
  <si>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</si>
  <si>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</si>
  <si>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</si>
  <si>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 xml:space="preserve">Дотации бюджетам городских округов на выравнивание бюджетной обеспеченности (региональный фонд финансовой поддержки поселений) </t>
  </si>
  <si>
    <t>НАЛОГОВЫЕ И НЕНАЛОГОВЫЕ ДОХОДЫ</t>
  </si>
  <si>
    <t>Код классификации операций сектора государственного управления</t>
  </si>
  <si>
    <t>тыс. рублей</t>
  </si>
  <si>
    <t>Прочие субсидии бюджетам городских округов</t>
  </si>
  <si>
    <t>Субвенции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</si>
  <si>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</t>
  </si>
  <si>
    <t>Субвенции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 оплаты жилья и коммунальных услуг</t>
  </si>
  <si>
    <t>Субвенции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</t>
  </si>
  <si>
    <t>Субвенции бюджетам муниципальных образований края на финансирование расходов, связанных с предоставлением мер социальной поддержки членам 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</si>
  <si>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</t>
  </si>
  <si>
    <t xml:space="preserve">Субвенции бюджетам муниципальных образований края  на финансирование расходов, связанных с предоставлением инвалидам (в том числе детям-инвалидам) компенсации страховых премий по договору  обязательного  страхования гражданской ответственности владельцев транспортных средств
</t>
  </si>
  <si>
    <t>Субвенции бюджетам муниципальных образований края на финансирование расходов, связанных с предоставлением мер социальной поддержки инвалидам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</si>
  <si>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 мер социальной поддержки работникам муниципальных учреждений социального обслуживания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</si>
  <si>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</si>
  <si>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</si>
  <si>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на поддержку мер по  обеспечению сбалансированности 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</si>
  <si>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</si>
  <si>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</si>
  <si>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</si>
  <si>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</si>
  <si>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</si>
  <si>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</si>
  <si>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</si>
  <si>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</si>
  <si>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</si>
  <si>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</si>
  <si>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депутатов ЗАТО г.Зеленогорска</t>
  </si>
  <si>
    <t xml:space="preserve"> 2014 год</t>
  </si>
  <si>
    <t>Субсидии на организацию отдыха, оздоровления и занятости детей в муниципальных загородных оздоровительных лагерях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</si>
  <si>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</si>
  <si>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</si>
  <si>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</si>
  <si>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радиационному воздействию, и членам их семей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</si>
  <si>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</si>
  <si>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</si>
  <si>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</si>
  <si>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</si>
  <si>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</si>
  <si>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</si>
  <si>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</si>
  <si>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</si>
  <si>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</si>
  <si>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2015 год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</si>
  <si>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</si>
  <si>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</si>
  <si>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</si>
  <si>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</si>
  <si>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</si>
  <si>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</si>
  <si>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</si>
  <si>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</si>
  <si>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</si>
  <si>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</si>
  <si>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</si>
  <si>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</si>
  <si>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</si>
  <si>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</si>
  <si>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</si>
  <si>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Субсидии на оплату стоимости набора продуктов питания или готовых блюд и их транспортировки в лагерях с дневным пребыванием детей 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</si>
  <si>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</si>
  <si>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 xml:space="preserve">Межбюджетные трансферты бюджетам закрытых административно-территориальных образований края на переселение граждан </t>
  </si>
  <si>
    <t>Субвенции бюджетам муниципальных образований края  на финансирование расходов, связанных с предоставлением мер социальной поддержки по оплате жилья  и коммунальных услуг  отдельным категориям граждан, установленных законодательством  Российской Федерации, в форме субсидий для оплаты жилья и коммунальных услуг</t>
  </si>
  <si>
    <t>Субвенции бюджетам муниципальных образований края на реализацию Закона края от 29 марта 2007 года №22-6015 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 образовательных организациях края, реализующих образовательную программу дошкольного образования"</t>
  </si>
  <si>
    <t>Субвенции бюджетам муниципальных образований края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</si>
  <si>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Субвенции бюджетам муниципальных образований края 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№11-5397 "О наделении органов местного самоуправления муниципальных районов  и городских округов края отдельными государственными полномочиями в сфере социальной поддержки и социального обслуживания населения"</t>
  </si>
  <si>
    <t>Субвенции бюджетам муниципальных образований края, направляемых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1,5 до 3 лет, которому не предоставлено место в дошкольной образовательной организации"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</si>
  <si>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в связи с трудной жизненной ситуацией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</si>
  <si>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</si>
  <si>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</si>
  <si>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 и бесплатного дошкольного образования в муниципальных общеобразовательных организациях</t>
  </si>
  <si>
    <t>Субвенции бюджетам муниципальных образований края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платы"</t>
  </si>
  <si>
    <t>Субвенции бюджетам муниципальных образований на реализацию Закона края от 26 декабря 2006 года № 21-5589 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</t>
  </si>
  <si>
    <t>Субвенции бюджетам муниципальных образований края на реализацию Закона края от 20 декабря 2005 года № 17-4294 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</t>
  </si>
  <si>
    <t>Субвенции бюджетам муниципальных образований края на реализацию Закона края от 20 декабря 2007года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</t>
  </si>
  <si>
    <t>Субвенции бюджетам муниципальных образований края на реализацию Закона края  от 23 апреля 2009 года №8-3170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</t>
  </si>
  <si>
    <t>Субвенции бюджетам муниципальных образований края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платы"</t>
  </si>
  <si>
    <t>Субвенции бюджетам муниципальных образований края на реализацию Закона края от 13 июня 2013 года № 4-1402 "О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животными"</t>
  </si>
  <si>
    <t>Субвенции бюджетам муниципальных образований края на реализацию Закона края от 6 марта 2008 года №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</si>
  <si>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</si>
  <si>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Дотации бюджетам городских округов на поддержку мер по  обеспечению сбалансированности  бюджетов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</si>
  <si>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</si>
  <si>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Дотации бюджетам городских округов, связанные с особым режимом безопасного функционирования закрытых административно-территориальных образований </t>
  </si>
  <si>
    <t>Субсидии бюджетам бюджетной системы Российской Федерации (межбюджетные субсидии)</t>
  </si>
  <si>
    <t xml:space="preserve">Субвенции бюджетам муниципальных образований края  на финансирование расходов, связанных с предоставлением ежегодной денежной выплаты лицам, награжденным  нагрудным знаком  "Почетный донор России" </t>
  </si>
  <si>
    <t>Субвенции бюджетам муниципальных образований края на финансирование расходов, связанных с организацией приемных семей для граждан пожилого возраста и инвалидов</t>
  </si>
  <si>
    <t>Субвенции бюджетам муниципальных образований края на реализацию Закона края от 21 декабря 2010 года № 11-5564 "О наделении органов местного самоуправления государственными полномочиями в области архивного дела"</t>
  </si>
  <si>
    <t xml:space="preserve">ДОХОДЫ МЕСТНОГО БЮДЖЕТА НА 2014 ГОД  И ПЛАНОВЫЙ ПЕРИОД 2015 - 2016 ГОДОВ                                    </t>
  </si>
  <si>
    <t>приложение № 4</t>
  </si>
  <si>
    <t>Субсидии бюджетам муниципальных образований на реализацию мероприятий, предусмотренных подпрограммой "Развитие архивного дела в Красноярском крае" государственной программы "Развитие культуры"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</si>
  <si>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</si>
  <si>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</si>
  <si>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Субсидии бюджетам муниципальных образований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 Красноярского края"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</si>
  <si>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 Красноярского края"</t>
  </si>
  <si>
    <t>Доходы от компенсации затрат государства</t>
  </si>
  <si>
    <t>Прочие доходы от компенсации затрат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</si>
  <si>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</si>
  <si>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</si>
  <si>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города Зеленогорска</t>
  </si>
  <si>
    <t>к решению Совета</t>
  </si>
  <si>
    <t>от 19.12.2013  № 45-262р</t>
  </si>
  <si>
    <t>к решению Совета депутатов ЗАТО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</si>
  <si>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</si>
  <si>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 </t>
  </si>
  <si>
    <t>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</si>
  <si>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края на частичное финансирование (возмещение) расходов на персональные выплаты, устанавливаемые в целях повышения оплаты труда молодым специалистам</t>
  </si>
  <si>
    <t>Субсидии бюджетам муниципальных образований на разработку схем водоснабжения и водоотведения в рамках подпрограммы "Чистая вода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</si>
  <si>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</si>
  <si>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отдыху, оздоровлению и занятости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</si>
  <si>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Прочие безвозмездные поступления</t>
  </si>
  <si>
    <t>Прочие безвозмездные поступления в бюджеты городских округов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</si>
  <si>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 </t>
  </si>
  <si>
    <t>Единовременная адресная материальная помощь на ремонт печного отопления и электропроводки в жилых помещениях обратившимся многодетным семьям, имеющим трех и более детей, среднедушевой доход которых не превышает величины прожиточного минимума, с учетом расходов на доставку и пересылку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населения"</t>
  </si>
  <si>
    <t xml:space="preserve"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 </t>
  </si>
  <si>
    <t>Субсидии бюджетам муниципальных образований на развитие и модернизацию автомобильных дорог местного значения городских округов, городских и сельских поселений в рамках подпрограммы "Содействие развитию и модернизации автомобильных дорог местного значения муниципальных образований"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</si>
  <si>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</si>
  <si>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предоставление социальных выплат молодым семьям на приобретение (строительство)  жилья в рамках подпрограммы "Обеспечение жильем молодых семей в Красноярском крае" государственной программы Красноярского края "Молодежь Красноярского края в XXI веке"</t>
  </si>
  <si>
    <t>Субсидии на реализацию мероприятия по обеспечению жильем молодых семей федеральной целевой программы "Жилище" на 2011 - 2015 годы в рамках подпрограммы "Обеспечение жильем молодых семей в Красноярском крае" государственной программы Красноярского края "Молодежь Красноярского края в XXI веке"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</si>
  <si>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</si>
  <si>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</si>
  <si>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</si>
  <si>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</si>
  <si>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Единый сельскохозяйственный налог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</si>
  <si>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 и народного творчества" государственной программы Красноярского края "Развитие культуры"</t>
  </si>
  <si>
    <t>Субсидии бюджетам муниципальных образований на поддержку детских клубных формирований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</si>
  <si>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Субсидии на выравнивание обеспеченности муниципальных образований края по реализации ими их отдельных расходных обязательств</t>
  </si>
  <si>
    <t>Субсидии бюджетам муниципальных образований на 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</si>
  <si>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</t>
  </si>
  <si>
    <t>Создание и развитие сети многофункциональных центров за счет средств федерального бюджета в рамках подпрограммы "Повышение качества оказания услуг на базе многофункциональных центров предоставления государственных и муниципальных услуг"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</si>
  <si>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содействие достижению и (или) поощрения достижения наилучших значений показателей деятельности органов местного самоуправления в рамках подпрограммы "Стимулирование органов местного самоуправления края к эффективной реализации полномочий, закрепленных за муниципальными образованиями" государственной программы Красноярского края "Содействие развитию местного самоуправления"</t>
  </si>
  <si>
    <t>Приложение № 2</t>
  </si>
  <si>
    <t>от    29.12.2014 № 6-24р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</si>
</sst>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right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7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77" fontId="14" fillId="0" borderId="0" xfId="0" applyNumberFormat="1" applyFont="1" applyAlignment="1">
      <alignment/>
    </xf>
    <xf numFmtId="187" fontId="8" fillId="0" borderId="10" xfId="0" applyNumberFormat="1" applyFont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horizontal="justify" vertical="justify" wrapText="1"/>
    </xf>
    <xf numFmtId="181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justify" vertical="justify" wrapText="1"/>
    </xf>
    <xf numFmtId="179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top" wrapText="1"/>
    </xf>
    <xf numFmtId="184" fontId="5" fillId="33" borderId="11" xfId="0" applyNumberFormat="1" applyFont="1" applyFill="1" applyBorder="1" applyAlignment="1">
      <alignment horizontal="center" vertical="top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81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justify" vertical="justify" wrapText="1"/>
    </xf>
    <xf numFmtId="179" fontId="8" fillId="33" borderId="12" xfId="0" applyNumberFormat="1" applyFont="1" applyFill="1" applyBorder="1" applyAlignment="1">
      <alignment horizontal="justify" vertical="justify" wrapText="1"/>
    </xf>
    <xf numFmtId="180" fontId="8" fillId="33" borderId="12" xfId="0" applyNumberFormat="1" applyFont="1" applyFill="1" applyBorder="1" applyAlignment="1">
      <alignment horizontal="left" vertical="justify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justify" vertical="top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8" fillId="33" borderId="11" xfId="0" applyNumberFormat="1" applyFont="1" applyFill="1" applyBorder="1" applyAlignment="1">
      <alignment horizontal="center" vertical="center" wrapText="1"/>
    </xf>
    <xf numFmtId="195" fontId="8" fillId="33" borderId="10" xfId="0" applyNumberFormat="1" applyFont="1" applyFill="1" applyBorder="1" applyAlignment="1">
      <alignment horizontal="center" vertical="center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95" fontId="8" fillId="33" borderId="11" xfId="0" applyNumberFormat="1" applyFont="1" applyFill="1" applyBorder="1" applyAlignment="1">
      <alignment horizontal="center" vertical="top" wrapText="1"/>
    </xf>
    <xf numFmtId="195" fontId="8" fillId="33" borderId="10" xfId="0" applyNumberFormat="1" applyFont="1" applyFill="1" applyBorder="1" applyAlignment="1">
      <alignment horizontal="center" vertical="top" wrapText="1"/>
    </xf>
    <xf numFmtId="181" fontId="8" fillId="33" borderId="13" xfId="0" applyNumberFormat="1" applyFont="1" applyFill="1" applyBorder="1" applyAlignment="1">
      <alignment horizontal="justify" vertical="justify" wrapText="1"/>
    </xf>
    <xf numFmtId="180" fontId="8" fillId="33" borderId="13" xfId="0" applyNumberFormat="1" applyFont="1" applyFill="1" applyBorder="1" applyAlignment="1">
      <alignment horizontal="justify" vertical="justify" wrapText="1"/>
    </xf>
    <xf numFmtId="179" fontId="8" fillId="33" borderId="13" xfId="0" applyNumberFormat="1" applyFont="1" applyFill="1" applyBorder="1" applyAlignment="1">
      <alignment horizontal="justify" vertical="justify" wrapText="1"/>
    </xf>
    <xf numFmtId="180" fontId="8" fillId="33" borderId="13" xfId="0" applyNumberFormat="1" applyFont="1" applyFill="1" applyBorder="1" applyAlignment="1">
      <alignment horizontal="left" vertical="justify" wrapText="1"/>
    </xf>
    <xf numFmtId="180" fontId="9" fillId="33" borderId="10" xfId="0" applyNumberFormat="1" applyFont="1" applyFill="1" applyBorder="1" applyAlignment="1">
      <alignment horizontal="justify" vertical="justify" wrapText="1"/>
    </xf>
    <xf numFmtId="0" fontId="9" fillId="33" borderId="11" xfId="0" applyFont="1" applyFill="1" applyBorder="1" applyAlignment="1">
      <alignment horizontal="justify" vertical="justify" wrapText="1"/>
    </xf>
    <xf numFmtId="181" fontId="9" fillId="33" borderId="11" xfId="0" applyNumberFormat="1" applyFont="1" applyFill="1" applyBorder="1" applyAlignment="1">
      <alignment horizontal="justify" vertical="justify" wrapText="1"/>
    </xf>
    <xf numFmtId="180" fontId="9" fillId="33" borderId="11" xfId="0" applyNumberFormat="1" applyFont="1" applyFill="1" applyBorder="1" applyAlignment="1">
      <alignment horizontal="justify" vertical="justify" wrapText="1"/>
    </xf>
    <xf numFmtId="179" fontId="9" fillId="33" borderId="11" xfId="0" applyNumberFormat="1" applyFont="1" applyFill="1" applyBorder="1" applyAlignment="1">
      <alignment horizontal="justify" vertical="justify" wrapText="1"/>
    </xf>
    <xf numFmtId="180" fontId="9" fillId="33" borderId="11" xfId="0" applyNumberFormat="1" applyFont="1" applyFill="1" applyBorder="1" applyAlignment="1">
      <alignment horizontal="left" vertical="justify" wrapText="1"/>
    </xf>
    <xf numFmtId="195" fontId="9" fillId="33" borderId="11" xfId="0" applyNumberFormat="1" applyFont="1" applyFill="1" applyBorder="1" applyAlignment="1">
      <alignment horizontal="center" vertical="center" wrapText="1"/>
    </xf>
    <xf numFmtId="195" fontId="9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top"/>
    </xf>
    <xf numFmtId="182" fontId="5" fillId="33" borderId="11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justify" vertical="top" wrapText="1"/>
    </xf>
    <xf numFmtId="182" fontId="8" fillId="33" borderId="11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justify" wrapText="1"/>
    </xf>
    <xf numFmtId="181" fontId="8" fillId="33" borderId="10" xfId="0" applyNumberFormat="1" applyFont="1" applyFill="1" applyBorder="1" applyAlignment="1">
      <alignment horizontal="justify" vertical="justify" wrapText="1"/>
    </xf>
    <xf numFmtId="179" fontId="8" fillId="33" borderId="10" xfId="0" applyNumberFormat="1" applyFont="1" applyFill="1" applyBorder="1" applyAlignment="1">
      <alignment horizontal="justify" vertical="justify" wrapText="1"/>
    </xf>
    <xf numFmtId="180" fontId="8" fillId="33" borderId="10" xfId="0" applyNumberFormat="1" applyFont="1" applyFill="1" applyBorder="1" applyAlignment="1">
      <alignment horizontal="left" vertical="justify" wrapText="1"/>
    </xf>
    <xf numFmtId="0" fontId="8" fillId="33" borderId="10" xfId="0" applyFont="1" applyFill="1" applyBorder="1" applyAlignment="1">
      <alignment horizontal="justify" vertical="top" wrapText="1"/>
    </xf>
    <xf numFmtId="180" fontId="9" fillId="33" borderId="14" xfId="0" applyNumberFormat="1" applyFont="1" applyFill="1" applyBorder="1" applyAlignment="1">
      <alignment horizontal="justify" vertical="justify" wrapText="1"/>
    </xf>
    <xf numFmtId="0" fontId="9" fillId="33" borderId="14" xfId="0" applyFont="1" applyFill="1" applyBorder="1" applyAlignment="1">
      <alignment horizontal="justify" vertical="justify" wrapText="1"/>
    </xf>
    <xf numFmtId="181" fontId="9" fillId="33" borderId="14" xfId="0" applyNumberFormat="1" applyFont="1" applyFill="1" applyBorder="1" applyAlignment="1">
      <alignment horizontal="justify" vertical="justify" wrapText="1"/>
    </xf>
    <xf numFmtId="179" fontId="9" fillId="33" borderId="14" xfId="0" applyNumberFormat="1" applyFont="1" applyFill="1" applyBorder="1" applyAlignment="1">
      <alignment horizontal="justify" vertical="justify" wrapText="1"/>
    </xf>
    <xf numFmtId="180" fontId="9" fillId="33" borderId="14" xfId="0" applyNumberFormat="1" applyFont="1" applyFill="1" applyBorder="1" applyAlignment="1">
      <alignment horizontal="left" vertical="justify" wrapText="1"/>
    </xf>
    <xf numFmtId="0" fontId="9" fillId="33" borderId="14" xfId="0" applyFont="1" applyFill="1" applyBorder="1" applyAlignment="1">
      <alignment horizontal="justify" vertical="top" wrapText="1"/>
    </xf>
    <xf numFmtId="195" fontId="9" fillId="33" borderId="14" xfId="0" applyNumberFormat="1" applyFont="1" applyFill="1" applyBorder="1" applyAlignment="1">
      <alignment horizontal="center" vertical="top" wrapText="1"/>
    </xf>
    <xf numFmtId="195" fontId="9" fillId="33" borderId="11" xfId="0" applyNumberFormat="1" applyFont="1" applyFill="1" applyBorder="1" applyAlignment="1">
      <alignment horizontal="center" vertical="top" wrapText="1"/>
    </xf>
    <xf numFmtId="195" fontId="9" fillId="33" borderId="10" xfId="0" applyNumberFormat="1" applyFont="1" applyFill="1" applyBorder="1" applyAlignment="1">
      <alignment horizontal="center" vertical="top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left" vertical="justify" wrapText="1"/>
    </xf>
    <xf numFmtId="0" fontId="8" fillId="33" borderId="14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180" fontId="8" fillId="33" borderId="14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justify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80" fontId="8" fillId="33" borderId="14" xfId="0" applyNumberFormat="1" applyFont="1" applyFill="1" applyBorder="1" applyAlignment="1">
      <alignment horizontal="left" vertical="justify" wrapText="1"/>
    </xf>
    <xf numFmtId="0" fontId="8" fillId="33" borderId="12" xfId="0" applyFont="1" applyFill="1" applyBorder="1" applyAlignment="1">
      <alignment horizontal="justify" vertical="top" wrapText="1"/>
    </xf>
    <xf numFmtId="195" fontId="8" fillId="33" borderId="12" xfId="0" applyNumberFormat="1" applyFont="1" applyFill="1" applyBorder="1" applyAlignment="1">
      <alignment horizontal="center" vertical="top" wrapText="1"/>
    </xf>
    <xf numFmtId="195" fontId="8" fillId="33" borderId="14" xfId="0" applyNumberFormat="1" applyFont="1" applyFill="1" applyBorder="1" applyAlignment="1">
      <alignment horizontal="center" vertical="top" wrapText="1"/>
    </xf>
    <xf numFmtId="180" fontId="9" fillId="33" borderId="14" xfId="0" applyNumberFormat="1" applyFont="1" applyFill="1" applyBorder="1" applyAlignment="1">
      <alignment horizontal="justify" vertical="justify" wrapText="1"/>
    </xf>
    <xf numFmtId="0" fontId="9" fillId="33" borderId="14" xfId="0" applyFont="1" applyFill="1" applyBorder="1" applyAlignment="1">
      <alignment horizontal="justify" vertical="justify" wrapText="1"/>
    </xf>
    <xf numFmtId="181" fontId="9" fillId="33" borderId="14" xfId="0" applyNumberFormat="1" applyFont="1" applyFill="1" applyBorder="1" applyAlignment="1">
      <alignment horizontal="justify" vertical="justify" wrapText="1"/>
    </xf>
    <xf numFmtId="179" fontId="9" fillId="33" borderId="14" xfId="0" applyNumberFormat="1" applyFont="1" applyFill="1" applyBorder="1" applyAlignment="1">
      <alignment horizontal="justify" vertical="justify" wrapText="1"/>
    </xf>
    <xf numFmtId="180" fontId="9" fillId="33" borderId="14" xfId="0" applyNumberFormat="1" applyFont="1" applyFill="1" applyBorder="1" applyAlignment="1">
      <alignment horizontal="left" vertical="justify" wrapText="1"/>
    </xf>
    <xf numFmtId="0" fontId="9" fillId="33" borderId="12" xfId="0" applyFont="1" applyFill="1" applyBorder="1" applyAlignment="1">
      <alignment horizontal="justify" vertical="top" wrapText="1"/>
    </xf>
    <xf numFmtId="195" fontId="9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justify" vertical="top" wrapText="1"/>
    </xf>
    <xf numFmtId="195" fontId="8" fillId="33" borderId="12" xfId="0" applyNumberFormat="1" applyFont="1" applyFill="1" applyBorder="1" applyAlignment="1">
      <alignment horizontal="center" vertical="top" wrapText="1"/>
    </xf>
    <xf numFmtId="195" fontId="8" fillId="33" borderId="14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top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180" fontId="8" fillId="33" borderId="15" xfId="0" applyNumberFormat="1" applyFont="1" applyFill="1" applyBorder="1" applyAlignment="1">
      <alignment horizontal="justify" vertical="justify" wrapText="1"/>
    </xf>
    <xf numFmtId="0" fontId="8" fillId="33" borderId="16" xfId="0" applyFont="1" applyFill="1" applyBorder="1" applyAlignment="1">
      <alignment horizontal="justify" vertical="justify" wrapText="1"/>
    </xf>
    <xf numFmtId="181" fontId="8" fillId="33" borderId="16" xfId="0" applyNumberFormat="1" applyFont="1" applyFill="1" applyBorder="1" applyAlignment="1">
      <alignment horizontal="justify" vertical="justify" wrapText="1"/>
    </xf>
    <xf numFmtId="180" fontId="8" fillId="33" borderId="16" xfId="0" applyNumberFormat="1" applyFont="1" applyFill="1" applyBorder="1" applyAlignment="1">
      <alignment horizontal="justify" vertical="justify" wrapText="1"/>
    </xf>
    <xf numFmtId="179" fontId="8" fillId="33" borderId="16" xfId="0" applyNumberFormat="1" applyFont="1" applyFill="1" applyBorder="1" applyAlignment="1">
      <alignment horizontal="justify" vertical="justify" wrapText="1"/>
    </xf>
    <xf numFmtId="180" fontId="8" fillId="33" borderId="16" xfId="0" applyNumberFormat="1" applyFont="1" applyFill="1" applyBorder="1" applyAlignment="1">
      <alignment horizontal="left" vertical="justify" wrapText="1"/>
    </xf>
    <xf numFmtId="0" fontId="8" fillId="33" borderId="16" xfId="0" applyFont="1" applyFill="1" applyBorder="1" applyAlignment="1">
      <alignment horizontal="justify" vertical="top" wrapText="1"/>
    </xf>
    <xf numFmtId="195" fontId="8" fillId="33" borderId="16" xfId="0" applyNumberFormat="1" applyFont="1" applyFill="1" applyBorder="1" applyAlignment="1">
      <alignment horizontal="center" vertical="center" wrapText="1"/>
    </xf>
    <xf numFmtId="195" fontId="8" fillId="33" borderId="15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195" fontId="8" fillId="33" borderId="10" xfId="0" applyNumberFormat="1" applyFont="1" applyFill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8" fillId="33" borderId="10" xfId="0" applyNumberFormat="1" applyFont="1" applyFill="1" applyBorder="1" applyAlignment="1">
      <alignment horizontal="center" vertical="top" wrapText="1"/>
    </xf>
    <xf numFmtId="182" fontId="8" fillId="33" borderId="10" xfId="0" applyNumberFormat="1" applyFont="1" applyFill="1" applyBorder="1" applyAlignment="1">
      <alignment horizontal="center" vertical="top" wrapText="1"/>
    </xf>
    <xf numFmtId="184" fontId="5" fillId="33" borderId="14" xfId="0" applyNumberFormat="1" applyFont="1" applyFill="1" applyBorder="1" applyAlignment="1">
      <alignment horizontal="center" vertical="top" wrapText="1"/>
    </xf>
    <xf numFmtId="195" fontId="5" fillId="33" borderId="14" xfId="0" applyNumberFormat="1" applyFont="1" applyFill="1" applyBorder="1" applyAlignment="1">
      <alignment horizontal="center" vertical="top" wrapText="1"/>
    </xf>
    <xf numFmtId="182" fontId="8" fillId="33" borderId="11" xfId="0" applyNumberFormat="1" applyFont="1" applyFill="1" applyBorder="1" applyAlignment="1">
      <alignment horizontal="center" vertical="top" wrapText="1"/>
    </xf>
    <xf numFmtId="195" fontId="8" fillId="33" borderId="11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9" fillId="33" borderId="16" xfId="0" applyFont="1" applyFill="1" applyBorder="1" applyAlignment="1">
      <alignment horizontal="justify" vertical="top" wrapText="1"/>
    </xf>
    <xf numFmtId="195" fontId="9" fillId="33" borderId="11" xfId="0" applyNumberFormat="1" applyFont="1" applyFill="1" applyBorder="1" applyAlignment="1">
      <alignment horizontal="center" vertical="top" wrapText="1"/>
    </xf>
    <xf numFmtId="195" fontId="9" fillId="33" borderId="10" xfId="0" applyNumberFormat="1" applyFont="1" applyFill="1" applyBorder="1" applyAlignment="1">
      <alignment horizontal="center" vertical="top" wrapText="1"/>
    </xf>
    <xf numFmtId="182" fontId="5" fillId="33" borderId="11" xfId="0" applyNumberFormat="1" applyFont="1" applyFill="1" applyBorder="1" applyAlignment="1">
      <alignment horizontal="center" vertical="top" wrapText="1"/>
    </xf>
    <xf numFmtId="18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195" fontId="8" fillId="33" borderId="17" xfId="0" applyNumberFormat="1" applyFont="1" applyFill="1" applyBorder="1" applyAlignment="1">
      <alignment horizontal="center" vertical="top" wrapText="1"/>
    </xf>
    <xf numFmtId="184" fontId="5" fillId="33" borderId="18" xfId="0" applyNumberFormat="1" applyFont="1" applyFill="1" applyBorder="1" applyAlignment="1">
      <alignment horizontal="center"/>
    </xf>
    <xf numFmtId="195" fontId="5" fillId="33" borderId="18" xfId="0" applyNumberFormat="1" applyFont="1" applyFill="1" applyBorder="1" applyAlignment="1">
      <alignment horizontal="center"/>
    </xf>
    <xf numFmtId="195" fontId="9" fillId="0" borderId="11" xfId="0" applyNumberFormat="1" applyFont="1" applyFill="1" applyBorder="1" applyAlignment="1">
      <alignment horizontal="center" vertical="top" wrapText="1"/>
    </xf>
    <xf numFmtId="183" fontId="5" fillId="33" borderId="10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184" fontId="8" fillId="0" borderId="11" xfId="0" applyNumberFormat="1" applyFont="1" applyFill="1" applyBorder="1" applyAlignment="1">
      <alignment horizontal="center" vertical="top" wrapText="1"/>
    </xf>
    <xf numFmtId="183" fontId="8" fillId="0" borderId="11" xfId="0" applyNumberFormat="1" applyFont="1" applyFill="1" applyBorder="1" applyAlignment="1">
      <alignment horizontal="center" vertical="top" wrapText="1"/>
    </xf>
    <xf numFmtId="182" fontId="9" fillId="0" borderId="11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4" fontId="8" fillId="0" borderId="12" xfId="0" applyNumberFormat="1" applyFont="1" applyFill="1" applyBorder="1" applyAlignment="1">
      <alignment horizontal="center" vertical="top" wrapText="1"/>
    </xf>
    <xf numFmtId="184" fontId="9" fillId="0" borderId="11" xfId="0" applyNumberFormat="1" applyFont="1" applyFill="1" applyBorder="1" applyAlignment="1">
      <alignment horizontal="center" vertical="top" wrapText="1"/>
    </xf>
    <xf numFmtId="183" fontId="9" fillId="0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83" fontId="8" fillId="0" borderId="14" xfId="0" applyNumberFormat="1" applyFont="1" applyFill="1" applyBorder="1" applyAlignment="1">
      <alignment horizontal="center" vertical="top" wrapText="1"/>
    </xf>
    <xf numFmtId="4" fontId="9" fillId="33" borderId="11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justify" vertical="justify" wrapText="1"/>
    </xf>
    <xf numFmtId="0" fontId="8" fillId="33" borderId="15" xfId="0" applyFont="1" applyFill="1" applyBorder="1" applyAlignment="1">
      <alignment horizontal="justify" vertical="justify" wrapText="1"/>
    </xf>
    <xf numFmtId="181" fontId="8" fillId="33" borderId="14" xfId="0" applyNumberFormat="1" applyFont="1" applyFill="1" applyBorder="1" applyAlignment="1">
      <alignment horizontal="justify" vertical="justify" wrapText="1"/>
    </xf>
    <xf numFmtId="181" fontId="8" fillId="33" borderId="15" xfId="0" applyNumberFormat="1" applyFont="1" applyFill="1" applyBorder="1" applyAlignment="1">
      <alignment horizontal="justify" vertical="justify" wrapText="1"/>
    </xf>
    <xf numFmtId="195" fontId="5" fillId="33" borderId="14" xfId="0" applyNumberFormat="1" applyFont="1" applyFill="1" applyBorder="1" applyAlignment="1">
      <alignment horizontal="center" vertical="top" wrapText="1"/>
    </xf>
    <xf numFmtId="195" fontId="5" fillId="33" borderId="15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9" fillId="33" borderId="19" xfId="0" applyFont="1" applyFill="1" applyBorder="1" applyAlignment="1">
      <alignment horizontal="justify" vertical="top" wrapText="1"/>
    </xf>
    <xf numFmtId="0" fontId="0" fillId="33" borderId="19" xfId="0" applyFill="1" applyBorder="1" applyAlignment="1">
      <alignment horizontal="justify" vertical="top" wrapText="1"/>
    </xf>
    <xf numFmtId="0" fontId="0" fillId="33" borderId="15" xfId="0" applyFill="1" applyBorder="1" applyAlignment="1">
      <alignment horizontal="justify" vertical="top" wrapText="1"/>
    </xf>
    <xf numFmtId="0" fontId="9" fillId="33" borderId="15" xfId="0" applyFont="1" applyFill="1" applyBorder="1" applyAlignment="1">
      <alignment horizontal="justify" vertical="top" wrapText="1"/>
    </xf>
    <xf numFmtId="180" fontId="8" fillId="33" borderId="14" xfId="0" applyNumberFormat="1" applyFont="1" applyFill="1" applyBorder="1" applyAlignment="1">
      <alignment horizontal="left" vertical="justify" wrapText="1"/>
    </xf>
    <xf numFmtId="180" fontId="8" fillId="33" borderId="15" xfId="0" applyNumberFormat="1" applyFont="1" applyFill="1" applyBorder="1" applyAlignment="1">
      <alignment horizontal="left" vertical="justify" wrapText="1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80" fontId="8" fillId="33" borderId="14" xfId="0" applyNumberFormat="1" applyFont="1" applyFill="1" applyBorder="1" applyAlignment="1">
      <alignment horizontal="justify" vertical="justify" wrapText="1"/>
    </xf>
    <xf numFmtId="180" fontId="8" fillId="33" borderId="15" xfId="0" applyNumberFormat="1" applyFont="1" applyFill="1" applyBorder="1" applyAlignment="1">
      <alignment horizontal="justify" vertical="justify" wrapText="1"/>
    </xf>
    <xf numFmtId="0" fontId="8" fillId="33" borderId="14" xfId="0" applyFont="1" applyFill="1" applyBorder="1" applyAlignment="1">
      <alignment horizontal="justify" vertical="top" wrapText="1"/>
    </xf>
    <xf numFmtId="0" fontId="8" fillId="33" borderId="15" xfId="0" applyFont="1" applyFill="1" applyBorder="1" applyAlignment="1">
      <alignment horizontal="justify" vertical="top" wrapText="1"/>
    </xf>
    <xf numFmtId="195" fontId="8" fillId="33" borderId="14" xfId="0" applyNumberFormat="1" applyFont="1" applyFill="1" applyBorder="1" applyAlignment="1">
      <alignment horizontal="center" vertical="center" wrapText="1"/>
    </xf>
    <xf numFmtId="195" fontId="8" fillId="33" borderId="15" xfId="0" applyNumberFormat="1" applyFont="1" applyFill="1" applyBorder="1" applyAlignment="1">
      <alignment horizontal="center" vertical="center" wrapText="1"/>
    </xf>
    <xf numFmtId="179" fontId="8" fillId="33" borderId="14" xfId="0" applyNumberFormat="1" applyFont="1" applyFill="1" applyBorder="1" applyAlignment="1">
      <alignment horizontal="justify" vertical="justify" wrapText="1"/>
    </xf>
    <xf numFmtId="179" fontId="8" fillId="33" borderId="15" xfId="0" applyNumberFormat="1" applyFont="1" applyFill="1" applyBorder="1" applyAlignment="1">
      <alignment horizontal="justify" vertical="justify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184" fontId="5" fillId="33" borderId="14" xfId="0" applyNumberFormat="1" applyFont="1" applyFill="1" applyBorder="1" applyAlignment="1">
      <alignment horizontal="center" vertical="top" wrapText="1"/>
    </xf>
    <xf numFmtId="184" fontId="5" fillId="33" borderId="15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3"/>
  <sheetViews>
    <sheetView tabSelected="1" view="pageBreakPreview" zoomScale="60" workbookViewId="0" topLeftCell="A7">
      <selection activeCell="B12" sqref="B12:L12"/>
    </sheetView>
  </sheetViews>
  <sheetFormatPr defaultColWidth="9.140625" defaultRowHeight="12.75"/>
  <cols>
    <col min="1" max="1" width="6.851562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28125" style="0" customWidth="1"/>
    <col min="9" max="9" width="71.00390625" style="0" customWidth="1"/>
    <col min="10" max="10" width="23.7109375" style="0" customWidth="1"/>
    <col min="11" max="11" width="20.8515625" style="0" customWidth="1"/>
    <col min="12" max="12" width="25.00390625" style="2" customWidth="1"/>
    <col min="13" max="13" width="1.8515625" style="0" customWidth="1"/>
  </cols>
  <sheetData>
    <row r="1" spans="11:12" ht="16.5" customHeight="1">
      <c r="K1" s="211" t="s">
        <v>180</v>
      </c>
      <c r="L1" s="211"/>
    </row>
    <row r="2" spans="11:12" ht="18.75" customHeight="1">
      <c r="K2" s="211" t="s">
        <v>151</v>
      </c>
      <c r="L2" s="211"/>
    </row>
    <row r="3" spans="11:12" ht="19.5" customHeight="1">
      <c r="K3" s="211" t="s">
        <v>148</v>
      </c>
      <c r="L3" s="211"/>
    </row>
    <row r="4" spans="11:12" ht="21" customHeight="1">
      <c r="K4" s="211" t="s">
        <v>181</v>
      </c>
      <c r="L4" s="211"/>
    </row>
    <row r="5" spans="11:12" ht="9" customHeight="1">
      <c r="K5" s="31"/>
      <c r="L5" s="32"/>
    </row>
    <row r="6" spans="11:12" ht="17.25" customHeight="1">
      <c r="K6" s="31"/>
      <c r="L6" s="32"/>
    </row>
    <row r="7" spans="1:12" ht="15.75" customHeight="1">
      <c r="A7" s="5"/>
      <c r="B7" s="5"/>
      <c r="C7" s="5"/>
      <c r="D7" s="5"/>
      <c r="E7" s="5"/>
      <c r="F7" s="5"/>
      <c r="G7" s="5"/>
      <c r="H7" s="5"/>
      <c r="I7" s="5"/>
      <c r="J7" s="23"/>
      <c r="K7" s="212" t="s">
        <v>138</v>
      </c>
      <c r="L7" s="212"/>
    </row>
    <row r="8" spans="1:12" ht="15.75" customHeight="1">
      <c r="A8" s="5"/>
      <c r="B8" s="5"/>
      <c r="C8" s="5"/>
      <c r="D8" s="5"/>
      <c r="E8" s="5"/>
      <c r="F8" s="5"/>
      <c r="G8" s="5"/>
      <c r="H8" s="5"/>
      <c r="I8" s="5"/>
      <c r="J8" s="24"/>
      <c r="K8" s="212" t="s">
        <v>149</v>
      </c>
      <c r="L8" s="212"/>
    </row>
    <row r="9" spans="1:12" ht="20.25" customHeight="1">
      <c r="A9" s="5"/>
      <c r="B9" s="5"/>
      <c r="C9" s="5"/>
      <c r="D9" s="5"/>
      <c r="E9" s="5"/>
      <c r="F9" s="5"/>
      <c r="G9" s="5"/>
      <c r="H9" s="5"/>
      <c r="I9" s="5"/>
      <c r="J9" s="24"/>
      <c r="K9" s="212" t="s">
        <v>77</v>
      </c>
      <c r="L9" s="212"/>
    </row>
    <row r="10" spans="1:12" ht="21.75" customHeight="1">
      <c r="A10" s="5"/>
      <c r="B10" s="5"/>
      <c r="C10" s="5"/>
      <c r="D10" s="5"/>
      <c r="E10" s="5"/>
      <c r="F10" s="5"/>
      <c r="G10" s="5"/>
      <c r="H10" s="5"/>
      <c r="I10" s="5"/>
      <c r="J10" s="24"/>
      <c r="K10" s="212" t="s">
        <v>150</v>
      </c>
      <c r="L10" s="212"/>
    </row>
    <row r="11" spans="1:12" ht="13.5" customHeight="1">
      <c r="A11" s="5"/>
      <c r="B11" s="5"/>
      <c r="C11" s="5"/>
      <c r="D11" s="5"/>
      <c r="E11" s="5"/>
      <c r="F11" s="5"/>
      <c r="G11" s="5"/>
      <c r="H11" s="5"/>
      <c r="I11" s="9"/>
      <c r="J11" s="9"/>
      <c r="K11" s="9"/>
      <c r="L11" s="10"/>
    </row>
    <row r="12" spans="1:12" s="3" customFormat="1" ht="25.5" customHeight="1">
      <c r="A12" s="7"/>
      <c r="B12" s="213" t="s">
        <v>137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1:12" s="3" customFormat="1" ht="14.25" customHeight="1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8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7" t="s">
        <v>53</v>
      </c>
    </row>
    <row r="15" spans="1:12" ht="18" customHeight="1">
      <c r="A15" s="208" t="s">
        <v>0</v>
      </c>
      <c r="B15" s="209"/>
      <c r="C15" s="209"/>
      <c r="D15" s="209"/>
      <c r="E15" s="209"/>
      <c r="F15" s="209"/>
      <c r="G15" s="209"/>
      <c r="H15" s="210"/>
      <c r="I15" s="206" t="s">
        <v>49</v>
      </c>
      <c r="J15" s="206" t="s">
        <v>78</v>
      </c>
      <c r="K15" s="206" t="s">
        <v>93</v>
      </c>
      <c r="L15" s="206" t="s">
        <v>97</v>
      </c>
    </row>
    <row r="16" spans="1:12" ht="141.75" customHeight="1">
      <c r="A16" s="12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4" t="s">
        <v>52</v>
      </c>
      <c r="I16" s="207"/>
      <c r="J16" s="207"/>
      <c r="K16" s="207"/>
      <c r="L16" s="207"/>
    </row>
    <row r="17" spans="1:12" ht="18.75">
      <c r="A17" s="15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33">
        <v>12</v>
      </c>
    </row>
    <row r="18" spans="1:14" ht="18.75">
      <c r="A18" s="34">
        <v>0</v>
      </c>
      <c r="B18" s="35">
        <v>1</v>
      </c>
      <c r="C18" s="36">
        <v>0</v>
      </c>
      <c r="D18" s="36">
        <v>0</v>
      </c>
      <c r="E18" s="37">
        <v>0</v>
      </c>
      <c r="F18" s="36">
        <v>0</v>
      </c>
      <c r="G18" s="38">
        <v>0</v>
      </c>
      <c r="H18" s="39">
        <v>0</v>
      </c>
      <c r="I18" s="40" t="s">
        <v>51</v>
      </c>
      <c r="J18" s="41">
        <f>J19+J27+J33+J41+J49+J55+J72+J83+J88+J78</f>
        <v>543933.3155200001</v>
      </c>
      <c r="K18" s="42">
        <f>K19+K27+K33+K41+K49+K55+K72+K83+K88+K78</f>
        <v>668722.3</v>
      </c>
      <c r="L18" s="43">
        <f>L19+L27+L33+L41+L49+L55+L72+L83+L88+L78</f>
        <v>691729.1000000001</v>
      </c>
      <c r="M18" s="5"/>
      <c r="N18" s="5"/>
    </row>
    <row r="19" spans="1:14" ht="18.75">
      <c r="A19" s="34">
        <v>182</v>
      </c>
      <c r="B19" s="35">
        <v>1</v>
      </c>
      <c r="C19" s="36">
        <v>1</v>
      </c>
      <c r="D19" s="44">
        <v>0</v>
      </c>
      <c r="E19" s="45">
        <v>0</v>
      </c>
      <c r="F19" s="44">
        <v>0</v>
      </c>
      <c r="G19" s="46">
        <v>0</v>
      </c>
      <c r="H19" s="47">
        <v>0</v>
      </c>
      <c r="I19" s="40" t="s">
        <v>8</v>
      </c>
      <c r="J19" s="42">
        <f>J20+J23</f>
        <v>366139</v>
      </c>
      <c r="K19" s="42">
        <f>K20+K23</f>
        <v>472122.89999999997</v>
      </c>
      <c r="L19" s="43">
        <f>L20+L23</f>
        <v>491252.39999999997</v>
      </c>
      <c r="M19" s="5"/>
      <c r="N19" s="5"/>
    </row>
    <row r="20" spans="1:14" ht="18.75">
      <c r="A20" s="34">
        <v>182</v>
      </c>
      <c r="B20" s="35">
        <v>1</v>
      </c>
      <c r="C20" s="36">
        <v>1</v>
      </c>
      <c r="D20" s="44">
        <v>1</v>
      </c>
      <c r="E20" s="45">
        <v>0</v>
      </c>
      <c r="F20" s="44">
        <v>0</v>
      </c>
      <c r="G20" s="46">
        <v>0</v>
      </c>
      <c r="H20" s="47">
        <v>110</v>
      </c>
      <c r="I20" s="40" t="s">
        <v>9</v>
      </c>
      <c r="J20" s="48">
        <f aca="true" t="shared" si="0" ref="J20:L21">J21</f>
        <v>54195</v>
      </c>
      <c r="K20" s="48">
        <f t="shared" si="0"/>
        <v>97035</v>
      </c>
      <c r="L20" s="49">
        <f t="shared" si="0"/>
        <v>97035</v>
      </c>
      <c r="M20" s="5"/>
      <c r="N20" s="5"/>
    </row>
    <row r="21" spans="1:14" ht="56.25">
      <c r="A21" s="34">
        <v>182</v>
      </c>
      <c r="B21" s="35">
        <v>1</v>
      </c>
      <c r="C21" s="36">
        <v>1</v>
      </c>
      <c r="D21" s="44">
        <v>1</v>
      </c>
      <c r="E21" s="45">
        <v>10</v>
      </c>
      <c r="F21" s="44">
        <v>0</v>
      </c>
      <c r="G21" s="46">
        <v>0</v>
      </c>
      <c r="H21" s="47">
        <v>110</v>
      </c>
      <c r="I21" s="50" t="s">
        <v>10</v>
      </c>
      <c r="J21" s="51">
        <f t="shared" si="0"/>
        <v>54195</v>
      </c>
      <c r="K21" s="51">
        <f t="shared" si="0"/>
        <v>97035</v>
      </c>
      <c r="L21" s="52">
        <f t="shared" si="0"/>
        <v>97035</v>
      </c>
      <c r="M21" s="5"/>
      <c r="N21" s="5"/>
    </row>
    <row r="22" spans="1:14" ht="37.5">
      <c r="A22" s="34">
        <v>182</v>
      </c>
      <c r="B22" s="35">
        <v>1</v>
      </c>
      <c r="C22" s="36">
        <v>1</v>
      </c>
      <c r="D22" s="44">
        <v>1</v>
      </c>
      <c r="E22" s="45">
        <v>12</v>
      </c>
      <c r="F22" s="44">
        <v>2</v>
      </c>
      <c r="G22" s="46">
        <v>0</v>
      </c>
      <c r="H22" s="47">
        <v>110</v>
      </c>
      <c r="I22" s="53" t="s">
        <v>11</v>
      </c>
      <c r="J22" s="51">
        <v>54195</v>
      </c>
      <c r="K22" s="51">
        <v>97035</v>
      </c>
      <c r="L22" s="52">
        <v>97035</v>
      </c>
      <c r="M22" s="5"/>
      <c r="N22" s="5"/>
    </row>
    <row r="23" spans="1:14" ht="18.75">
      <c r="A23" s="34">
        <v>182</v>
      </c>
      <c r="B23" s="35">
        <v>1</v>
      </c>
      <c r="C23" s="36">
        <v>1</v>
      </c>
      <c r="D23" s="44">
        <v>2</v>
      </c>
      <c r="E23" s="45">
        <v>0</v>
      </c>
      <c r="F23" s="44">
        <v>1</v>
      </c>
      <c r="G23" s="46">
        <v>0</v>
      </c>
      <c r="H23" s="47">
        <v>110</v>
      </c>
      <c r="I23" s="40" t="s">
        <v>12</v>
      </c>
      <c r="J23" s="48">
        <f>J24+J25+J26</f>
        <v>311944</v>
      </c>
      <c r="K23" s="48">
        <f>K24+K25+K26</f>
        <v>375087.89999999997</v>
      </c>
      <c r="L23" s="49">
        <f>L24+L25+L26</f>
        <v>394217.39999999997</v>
      </c>
      <c r="M23" s="5"/>
      <c r="N23" s="5"/>
    </row>
    <row r="24" spans="1:14" ht="112.5">
      <c r="A24" s="34">
        <v>182</v>
      </c>
      <c r="B24" s="35">
        <v>1</v>
      </c>
      <c r="C24" s="36">
        <v>1</v>
      </c>
      <c r="D24" s="36">
        <v>2</v>
      </c>
      <c r="E24" s="37">
        <v>10</v>
      </c>
      <c r="F24" s="36">
        <v>1</v>
      </c>
      <c r="G24" s="38">
        <v>0</v>
      </c>
      <c r="H24" s="39">
        <v>110</v>
      </c>
      <c r="I24" s="50" t="s">
        <v>92</v>
      </c>
      <c r="J24" s="51">
        <v>309758.5</v>
      </c>
      <c r="K24" s="51">
        <v>371502.5</v>
      </c>
      <c r="L24" s="52">
        <v>390449.3</v>
      </c>
      <c r="M24" s="5"/>
      <c r="N24" s="5"/>
    </row>
    <row r="25" spans="1:14" ht="150">
      <c r="A25" s="34">
        <v>182</v>
      </c>
      <c r="B25" s="35">
        <v>1</v>
      </c>
      <c r="C25" s="36">
        <v>1</v>
      </c>
      <c r="D25" s="36">
        <v>2</v>
      </c>
      <c r="E25" s="37">
        <v>20</v>
      </c>
      <c r="F25" s="36">
        <v>1</v>
      </c>
      <c r="G25" s="38">
        <v>0</v>
      </c>
      <c r="H25" s="39">
        <v>110</v>
      </c>
      <c r="I25" s="50" t="s">
        <v>129</v>
      </c>
      <c r="J25" s="51">
        <v>627.2</v>
      </c>
      <c r="K25" s="51">
        <v>476.3</v>
      </c>
      <c r="L25" s="52">
        <v>500.5</v>
      </c>
      <c r="M25" s="5"/>
      <c r="N25" s="5"/>
    </row>
    <row r="26" spans="1:14" ht="57.75" customHeight="1">
      <c r="A26" s="34">
        <v>182</v>
      </c>
      <c r="B26" s="35">
        <v>1</v>
      </c>
      <c r="C26" s="36">
        <v>1</v>
      </c>
      <c r="D26" s="36">
        <v>2</v>
      </c>
      <c r="E26" s="37">
        <v>30</v>
      </c>
      <c r="F26" s="36">
        <v>1</v>
      </c>
      <c r="G26" s="38">
        <v>0</v>
      </c>
      <c r="H26" s="39">
        <v>110</v>
      </c>
      <c r="I26" s="50" t="s">
        <v>100</v>
      </c>
      <c r="J26" s="51">
        <v>1558.3</v>
      </c>
      <c r="K26" s="51">
        <v>3109.1</v>
      </c>
      <c r="L26" s="52">
        <v>3267.6</v>
      </c>
      <c r="M26" s="5"/>
      <c r="N26" s="5"/>
    </row>
    <row r="27" spans="1:14" ht="57.75" customHeight="1">
      <c r="A27" s="34">
        <v>0</v>
      </c>
      <c r="B27" s="35">
        <v>1</v>
      </c>
      <c r="C27" s="36">
        <v>3</v>
      </c>
      <c r="D27" s="36">
        <v>0</v>
      </c>
      <c r="E27" s="37">
        <v>0</v>
      </c>
      <c r="F27" s="36">
        <v>0</v>
      </c>
      <c r="G27" s="38">
        <v>0</v>
      </c>
      <c r="H27" s="39">
        <v>0</v>
      </c>
      <c r="I27" s="54" t="s">
        <v>101</v>
      </c>
      <c r="J27" s="55">
        <f>J28</f>
        <v>15469.7</v>
      </c>
      <c r="K27" s="55">
        <f>K28</f>
        <v>24990.699999999997</v>
      </c>
      <c r="L27" s="56">
        <f>L28</f>
        <v>24786.1</v>
      </c>
      <c r="M27" s="5"/>
      <c r="N27" s="5"/>
    </row>
    <row r="28" spans="1:14" ht="44.25" customHeight="1">
      <c r="A28" s="34">
        <v>0</v>
      </c>
      <c r="B28" s="35">
        <v>1</v>
      </c>
      <c r="C28" s="36">
        <v>3</v>
      </c>
      <c r="D28" s="36">
        <v>2</v>
      </c>
      <c r="E28" s="37">
        <v>0</v>
      </c>
      <c r="F28" s="36">
        <v>1</v>
      </c>
      <c r="G28" s="38">
        <v>0</v>
      </c>
      <c r="H28" s="39">
        <v>110</v>
      </c>
      <c r="I28" s="50" t="s">
        <v>102</v>
      </c>
      <c r="J28" s="57">
        <f>J29+J30+J31+J32</f>
        <v>15469.7</v>
      </c>
      <c r="K28" s="57">
        <f>K29+K30+K31+K32</f>
        <v>24990.699999999997</v>
      </c>
      <c r="L28" s="58">
        <f>L29+L30+L31+L32</f>
        <v>24786.1</v>
      </c>
      <c r="M28" s="5"/>
      <c r="N28" s="5"/>
    </row>
    <row r="29" spans="1:14" ht="59.25" customHeight="1">
      <c r="A29" s="34">
        <v>100</v>
      </c>
      <c r="B29" s="35">
        <v>1</v>
      </c>
      <c r="C29" s="36">
        <v>3</v>
      </c>
      <c r="D29" s="36">
        <v>2</v>
      </c>
      <c r="E29" s="37">
        <v>230</v>
      </c>
      <c r="F29" s="36">
        <v>1</v>
      </c>
      <c r="G29" s="38">
        <v>0</v>
      </c>
      <c r="H29" s="39">
        <v>110</v>
      </c>
      <c r="I29" s="50" t="s">
        <v>104</v>
      </c>
      <c r="J29" s="57">
        <v>5803.5</v>
      </c>
      <c r="K29" s="57">
        <v>9614.4</v>
      </c>
      <c r="L29" s="58">
        <v>10014.8</v>
      </c>
      <c r="M29" s="5"/>
      <c r="N29" s="5"/>
    </row>
    <row r="30" spans="1:14" ht="77.25" customHeight="1">
      <c r="A30" s="34">
        <v>100</v>
      </c>
      <c r="B30" s="35">
        <v>1</v>
      </c>
      <c r="C30" s="36">
        <v>3</v>
      </c>
      <c r="D30" s="36">
        <v>2</v>
      </c>
      <c r="E30" s="37">
        <v>240</v>
      </c>
      <c r="F30" s="36">
        <v>1</v>
      </c>
      <c r="G30" s="38">
        <v>0</v>
      </c>
      <c r="H30" s="39">
        <v>110</v>
      </c>
      <c r="I30" s="50" t="s">
        <v>105</v>
      </c>
      <c r="J30" s="57">
        <v>127.7</v>
      </c>
      <c r="K30" s="57">
        <v>196.8</v>
      </c>
      <c r="L30" s="58">
        <v>190.3</v>
      </c>
      <c r="M30" s="5"/>
      <c r="N30" s="5"/>
    </row>
    <row r="31" spans="1:14" ht="75.75" customHeight="1">
      <c r="A31" s="34">
        <v>100</v>
      </c>
      <c r="B31" s="35">
        <v>1</v>
      </c>
      <c r="C31" s="36">
        <v>3</v>
      </c>
      <c r="D31" s="36">
        <v>2</v>
      </c>
      <c r="E31" s="37">
        <v>250</v>
      </c>
      <c r="F31" s="36">
        <v>1</v>
      </c>
      <c r="G31" s="38">
        <v>0</v>
      </c>
      <c r="H31" s="39">
        <v>110</v>
      </c>
      <c r="I31" s="50" t="s">
        <v>106</v>
      </c>
      <c r="J31" s="57">
        <v>9287.5</v>
      </c>
      <c r="K31" s="57">
        <v>14232</v>
      </c>
      <c r="L31" s="58">
        <v>13646.8</v>
      </c>
      <c r="M31" s="5"/>
      <c r="N31" s="5"/>
    </row>
    <row r="32" spans="1:14" ht="75.75" customHeight="1">
      <c r="A32" s="34">
        <v>100</v>
      </c>
      <c r="B32" s="35">
        <v>1</v>
      </c>
      <c r="C32" s="36">
        <v>3</v>
      </c>
      <c r="D32" s="36">
        <v>2</v>
      </c>
      <c r="E32" s="37">
        <v>260</v>
      </c>
      <c r="F32" s="36">
        <v>1</v>
      </c>
      <c r="G32" s="38">
        <v>0</v>
      </c>
      <c r="H32" s="39">
        <v>110</v>
      </c>
      <c r="I32" s="50" t="s">
        <v>107</v>
      </c>
      <c r="J32" s="57">
        <v>251</v>
      </c>
      <c r="K32" s="57">
        <v>947.5</v>
      </c>
      <c r="L32" s="58">
        <v>934.2</v>
      </c>
      <c r="M32" s="5"/>
      <c r="N32" s="5"/>
    </row>
    <row r="33" spans="1:14" ht="18.75">
      <c r="A33" s="34">
        <v>182</v>
      </c>
      <c r="B33" s="35">
        <v>1</v>
      </c>
      <c r="C33" s="36">
        <v>5</v>
      </c>
      <c r="D33" s="36">
        <v>0</v>
      </c>
      <c r="E33" s="37">
        <v>0</v>
      </c>
      <c r="F33" s="36">
        <v>0</v>
      </c>
      <c r="G33" s="38">
        <v>0</v>
      </c>
      <c r="H33" s="39">
        <v>0</v>
      </c>
      <c r="I33" s="40" t="s">
        <v>13</v>
      </c>
      <c r="J33" s="42">
        <f>J34+J37+J39</f>
        <v>28708.4</v>
      </c>
      <c r="K33" s="42">
        <f>K34+K39</f>
        <v>30112.4</v>
      </c>
      <c r="L33" s="43">
        <f>L34+L39</f>
        <v>30738.3</v>
      </c>
      <c r="M33" s="5"/>
      <c r="N33" s="5"/>
    </row>
    <row r="34" spans="1:14" ht="37.5">
      <c r="A34" s="34">
        <v>182</v>
      </c>
      <c r="B34" s="35">
        <v>1</v>
      </c>
      <c r="C34" s="36">
        <v>5</v>
      </c>
      <c r="D34" s="36">
        <v>2</v>
      </c>
      <c r="E34" s="37">
        <v>0</v>
      </c>
      <c r="F34" s="36">
        <v>2</v>
      </c>
      <c r="G34" s="38">
        <v>0</v>
      </c>
      <c r="H34" s="39">
        <v>110</v>
      </c>
      <c r="I34" s="54" t="s">
        <v>14</v>
      </c>
      <c r="J34" s="59">
        <f>J35+J36</f>
        <v>26826</v>
      </c>
      <c r="K34" s="59">
        <f>K35+K36</f>
        <v>29221.7</v>
      </c>
      <c r="L34" s="60">
        <f>L35+L36</f>
        <v>29802.2</v>
      </c>
      <c r="M34" s="5"/>
      <c r="N34" s="5"/>
    </row>
    <row r="35" spans="1:14" ht="39" customHeight="1">
      <c r="A35" s="34">
        <v>182</v>
      </c>
      <c r="B35" s="35">
        <v>1</v>
      </c>
      <c r="C35" s="36">
        <v>5</v>
      </c>
      <c r="D35" s="36">
        <v>2</v>
      </c>
      <c r="E35" s="37">
        <v>10</v>
      </c>
      <c r="F35" s="36">
        <v>2</v>
      </c>
      <c r="G35" s="38">
        <v>0</v>
      </c>
      <c r="H35" s="39">
        <v>110</v>
      </c>
      <c r="I35" s="50" t="s">
        <v>14</v>
      </c>
      <c r="J35" s="61">
        <v>26805.6</v>
      </c>
      <c r="K35" s="61">
        <v>29177.7</v>
      </c>
      <c r="L35" s="62">
        <v>29761.2</v>
      </c>
      <c r="M35" s="5"/>
      <c r="N35" s="5"/>
    </row>
    <row r="36" spans="1:14" ht="56.25">
      <c r="A36" s="34">
        <v>182</v>
      </c>
      <c r="B36" s="35">
        <v>1</v>
      </c>
      <c r="C36" s="36">
        <v>5</v>
      </c>
      <c r="D36" s="36">
        <v>2</v>
      </c>
      <c r="E36" s="37">
        <v>20</v>
      </c>
      <c r="F36" s="36">
        <v>2</v>
      </c>
      <c r="G36" s="38">
        <v>0</v>
      </c>
      <c r="H36" s="39">
        <v>110</v>
      </c>
      <c r="I36" s="50" t="s">
        <v>67</v>
      </c>
      <c r="J36" s="61">
        <v>20.4</v>
      </c>
      <c r="K36" s="61">
        <v>44</v>
      </c>
      <c r="L36" s="62">
        <v>41</v>
      </c>
      <c r="M36" s="5"/>
      <c r="N36" s="5"/>
    </row>
    <row r="37" spans="1:14" ht="18.75">
      <c r="A37" s="34">
        <v>182</v>
      </c>
      <c r="B37" s="35">
        <v>1</v>
      </c>
      <c r="C37" s="36">
        <v>5</v>
      </c>
      <c r="D37" s="36">
        <v>3</v>
      </c>
      <c r="E37" s="37">
        <v>0</v>
      </c>
      <c r="F37" s="36">
        <v>1</v>
      </c>
      <c r="G37" s="38">
        <v>0</v>
      </c>
      <c r="H37" s="39">
        <v>110</v>
      </c>
      <c r="I37" s="54" t="s">
        <v>172</v>
      </c>
      <c r="J37" s="59">
        <f>J38</f>
        <v>21.7</v>
      </c>
      <c r="K37" s="59">
        <v>0</v>
      </c>
      <c r="L37" s="60">
        <v>0</v>
      </c>
      <c r="M37" s="5"/>
      <c r="N37" s="5"/>
    </row>
    <row r="38" spans="1:14" ht="18.75">
      <c r="A38" s="34">
        <v>182</v>
      </c>
      <c r="B38" s="35">
        <v>1</v>
      </c>
      <c r="C38" s="36">
        <v>5</v>
      </c>
      <c r="D38" s="36">
        <v>3</v>
      </c>
      <c r="E38" s="37">
        <v>10</v>
      </c>
      <c r="F38" s="36">
        <v>1</v>
      </c>
      <c r="G38" s="38">
        <v>0</v>
      </c>
      <c r="H38" s="39">
        <v>110</v>
      </c>
      <c r="I38" s="50" t="s">
        <v>172</v>
      </c>
      <c r="J38" s="61">
        <v>21.7</v>
      </c>
      <c r="K38" s="61">
        <v>0</v>
      </c>
      <c r="L38" s="62">
        <v>0</v>
      </c>
      <c r="M38" s="5"/>
      <c r="N38" s="5"/>
    </row>
    <row r="39" spans="1:14" ht="37.5">
      <c r="A39" s="34">
        <v>182</v>
      </c>
      <c r="B39" s="35">
        <v>1</v>
      </c>
      <c r="C39" s="36">
        <v>5</v>
      </c>
      <c r="D39" s="36">
        <v>4</v>
      </c>
      <c r="E39" s="37">
        <v>0</v>
      </c>
      <c r="F39" s="36">
        <v>2</v>
      </c>
      <c r="G39" s="38">
        <v>0</v>
      </c>
      <c r="H39" s="39">
        <v>110</v>
      </c>
      <c r="I39" s="54" t="s">
        <v>94</v>
      </c>
      <c r="J39" s="59">
        <f>J40</f>
        <v>1860.7</v>
      </c>
      <c r="K39" s="59">
        <f>K40</f>
        <v>890.7</v>
      </c>
      <c r="L39" s="60">
        <f>L40</f>
        <v>936.1</v>
      </c>
      <c r="M39" s="5"/>
      <c r="N39" s="5"/>
    </row>
    <row r="40" spans="1:14" ht="56.25">
      <c r="A40" s="34">
        <v>182</v>
      </c>
      <c r="B40" s="35">
        <v>1</v>
      </c>
      <c r="C40" s="36">
        <v>5</v>
      </c>
      <c r="D40" s="36">
        <v>4</v>
      </c>
      <c r="E40" s="37">
        <v>10</v>
      </c>
      <c r="F40" s="36">
        <v>2</v>
      </c>
      <c r="G40" s="38">
        <v>0</v>
      </c>
      <c r="H40" s="39">
        <v>110</v>
      </c>
      <c r="I40" s="50" t="s">
        <v>95</v>
      </c>
      <c r="J40" s="61">
        <v>1860.7</v>
      </c>
      <c r="K40" s="61">
        <v>890.7</v>
      </c>
      <c r="L40" s="62">
        <v>936.1</v>
      </c>
      <c r="M40" s="5"/>
      <c r="N40" s="5"/>
    </row>
    <row r="41" spans="1:14" ht="18.75">
      <c r="A41" s="34">
        <v>182</v>
      </c>
      <c r="B41" s="35">
        <v>1</v>
      </c>
      <c r="C41" s="36">
        <v>6</v>
      </c>
      <c r="D41" s="36">
        <v>0</v>
      </c>
      <c r="E41" s="37">
        <v>0</v>
      </c>
      <c r="F41" s="36">
        <v>0</v>
      </c>
      <c r="G41" s="38">
        <v>0</v>
      </c>
      <c r="H41" s="39">
        <v>0</v>
      </c>
      <c r="I41" s="40" t="s">
        <v>15</v>
      </c>
      <c r="J41" s="42">
        <f>J42+J44</f>
        <v>37897.899999999994</v>
      </c>
      <c r="K41" s="42">
        <f>K42+K44</f>
        <v>39496.899999999994</v>
      </c>
      <c r="L41" s="43">
        <f>L42+L44</f>
        <v>39958.3</v>
      </c>
      <c r="M41" s="5"/>
      <c r="N41" s="5"/>
    </row>
    <row r="42" spans="1:14" ht="18.75">
      <c r="A42" s="34">
        <v>182</v>
      </c>
      <c r="B42" s="35">
        <v>1</v>
      </c>
      <c r="C42" s="36">
        <v>6</v>
      </c>
      <c r="D42" s="63">
        <v>1</v>
      </c>
      <c r="E42" s="64">
        <v>0</v>
      </c>
      <c r="F42" s="63">
        <v>0</v>
      </c>
      <c r="G42" s="65">
        <v>0</v>
      </c>
      <c r="H42" s="66">
        <v>110</v>
      </c>
      <c r="I42" s="40" t="s">
        <v>16</v>
      </c>
      <c r="J42" s="42">
        <f>J43</f>
        <v>8608.8</v>
      </c>
      <c r="K42" s="42">
        <f>K43</f>
        <v>9047.8</v>
      </c>
      <c r="L42" s="43">
        <f>L43</f>
        <v>9509.2</v>
      </c>
      <c r="M42" s="5"/>
      <c r="N42" s="5"/>
    </row>
    <row r="43" spans="1:14" ht="56.25">
      <c r="A43" s="34">
        <v>182</v>
      </c>
      <c r="B43" s="35">
        <v>1</v>
      </c>
      <c r="C43" s="36">
        <v>6</v>
      </c>
      <c r="D43" s="36">
        <v>1</v>
      </c>
      <c r="E43" s="37">
        <v>20</v>
      </c>
      <c r="F43" s="36">
        <v>4</v>
      </c>
      <c r="G43" s="38">
        <v>0</v>
      </c>
      <c r="H43" s="39">
        <v>110</v>
      </c>
      <c r="I43" s="50" t="s">
        <v>17</v>
      </c>
      <c r="J43" s="61">
        <v>8608.8</v>
      </c>
      <c r="K43" s="61">
        <v>9047.8</v>
      </c>
      <c r="L43" s="62">
        <v>9509.2</v>
      </c>
      <c r="M43" s="5"/>
      <c r="N43" s="5"/>
    </row>
    <row r="44" spans="1:14" ht="18.75">
      <c r="A44" s="34">
        <v>182</v>
      </c>
      <c r="B44" s="35">
        <v>1</v>
      </c>
      <c r="C44" s="36">
        <v>6</v>
      </c>
      <c r="D44" s="36">
        <v>6</v>
      </c>
      <c r="E44" s="37">
        <v>0</v>
      </c>
      <c r="F44" s="36">
        <v>0</v>
      </c>
      <c r="G44" s="38">
        <v>0</v>
      </c>
      <c r="H44" s="39">
        <v>110</v>
      </c>
      <c r="I44" s="40" t="s">
        <v>18</v>
      </c>
      <c r="J44" s="42">
        <f>J45+J47</f>
        <v>29289.1</v>
      </c>
      <c r="K44" s="42">
        <f>K45+K47</f>
        <v>30449.1</v>
      </c>
      <c r="L44" s="43">
        <f>L45+L47</f>
        <v>30449.1</v>
      </c>
      <c r="M44" s="5"/>
      <c r="N44" s="5"/>
    </row>
    <row r="45" spans="1:14" ht="56.25">
      <c r="A45" s="34">
        <v>182</v>
      </c>
      <c r="B45" s="35">
        <v>1</v>
      </c>
      <c r="C45" s="36">
        <v>6</v>
      </c>
      <c r="D45" s="36">
        <v>6</v>
      </c>
      <c r="E45" s="37">
        <v>10</v>
      </c>
      <c r="F45" s="36">
        <v>0</v>
      </c>
      <c r="G45" s="38">
        <v>0</v>
      </c>
      <c r="H45" s="39">
        <v>110</v>
      </c>
      <c r="I45" s="50" t="s">
        <v>19</v>
      </c>
      <c r="J45" s="51">
        <f>J46</f>
        <v>2000</v>
      </c>
      <c r="K45" s="51">
        <f>K46</f>
        <v>2000</v>
      </c>
      <c r="L45" s="52">
        <f>L46</f>
        <v>2000</v>
      </c>
      <c r="M45" s="5"/>
      <c r="N45" s="5"/>
    </row>
    <row r="46" spans="1:14" ht="96.75" customHeight="1">
      <c r="A46" s="67">
        <v>182</v>
      </c>
      <c r="B46" s="68">
        <v>1</v>
      </c>
      <c r="C46" s="69">
        <v>6</v>
      </c>
      <c r="D46" s="69">
        <v>6</v>
      </c>
      <c r="E46" s="70">
        <v>12</v>
      </c>
      <c r="F46" s="69">
        <v>4</v>
      </c>
      <c r="G46" s="71">
        <v>0</v>
      </c>
      <c r="H46" s="72">
        <v>110</v>
      </c>
      <c r="I46" s="53" t="s">
        <v>20</v>
      </c>
      <c r="J46" s="73">
        <v>2000</v>
      </c>
      <c r="K46" s="73">
        <v>2000</v>
      </c>
      <c r="L46" s="74">
        <v>2000</v>
      </c>
      <c r="M46" s="5"/>
      <c r="N46" s="5"/>
    </row>
    <row r="47" spans="1:14" ht="56.25">
      <c r="A47" s="34">
        <v>182</v>
      </c>
      <c r="B47" s="35">
        <v>1</v>
      </c>
      <c r="C47" s="36">
        <v>6</v>
      </c>
      <c r="D47" s="36">
        <v>6</v>
      </c>
      <c r="E47" s="37">
        <v>20</v>
      </c>
      <c r="F47" s="36">
        <v>0</v>
      </c>
      <c r="G47" s="38">
        <v>0</v>
      </c>
      <c r="H47" s="39">
        <v>110</v>
      </c>
      <c r="I47" s="50" t="s">
        <v>21</v>
      </c>
      <c r="J47" s="51">
        <f>J48</f>
        <v>27289.1</v>
      </c>
      <c r="K47" s="51">
        <f>K48</f>
        <v>28449.1</v>
      </c>
      <c r="L47" s="52">
        <f>L48</f>
        <v>28449.1</v>
      </c>
      <c r="M47" s="5"/>
      <c r="N47" s="5"/>
    </row>
    <row r="48" spans="1:14" ht="98.25" customHeight="1">
      <c r="A48" s="67">
        <v>182</v>
      </c>
      <c r="B48" s="68">
        <v>1</v>
      </c>
      <c r="C48" s="69">
        <v>6</v>
      </c>
      <c r="D48" s="69">
        <v>6</v>
      </c>
      <c r="E48" s="70">
        <v>22</v>
      </c>
      <c r="F48" s="69">
        <v>4</v>
      </c>
      <c r="G48" s="71">
        <v>0</v>
      </c>
      <c r="H48" s="72">
        <v>110</v>
      </c>
      <c r="I48" s="53" t="s">
        <v>22</v>
      </c>
      <c r="J48" s="73">
        <v>27289.1</v>
      </c>
      <c r="K48" s="73">
        <v>28449.1</v>
      </c>
      <c r="L48" s="74">
        <v>28449.1</v>
      </c>
      <c r="M48" s="5"/>
      <c r="N48" s="5"/>
    </row>
    <row r="49" spans="1:14" ht="31.5" customHeight="1">
      <c r="A49" s="34">
        <v>0</v>
      </c>
      <c r="B49" s="35">
        <v>1</v>
      </c>
      <c r="C49" s="36">
        <v>8</v>
      </c>
      <c r="D49" s="36">
        <v>0</v>
      </c>
      <c r="E49" s="37">
        <v>0</v>
      </c>
      <c r="F49" s="36">
        <v>0</v>
      </c>
      <c r="G49" s="38">
        <v>0</v>
      </c>
      <c r="H49" s="39">
        <v>0</v>
      </c>
      <c r="I49" s="40" t="s">
        <v>23</v>
      </c>
      <c r="J49" s="75">
        <f>J50+J52</f>
        <v>7129.5</v>
      </c>
      <c r="K49" s="75">
        <f>K50+K52</f>
        <v>4922.9</v>
      </c>
      <c r="L49" s="75">
        <f>L50+L52</f>
        <v>5172.4</v>
      </c>
      <c r="M49" s="5"/>
      <c r="N49" s="5"/>
    </row>
    <row r="50" spans="1:14" ht="40.5" customHeight="1">
      <c r="A50" s="34">
        <v>182</v>
      </c>
      <c r="B50" s="35">
        <v>1</v>
      </c>
      <c r="C50" s="36">
        <v>8</v>
      </c>
      <c r="D50" s="36">
        <v>3</v>
      </c>
      <c r="E50" s="37">
        <v>0</v>
      </c>
      <c r="F50" s="36">
        <v>1</v>
      </c>
      <c r="G50" s="38">
        <v>0</v>
      </c>
      <c r="H50" s="39">
        <v>110</v>
      </c>
      <c r="I50" s="40" t="s">
        <v>24</v>
      </c>
      <c r="J50" s="48">
        <f>J51</f>
        <v>6940.5</v>
      </c>
      <c r="K50" s="48">
        <f>K51</f>
        <v>4892.9</v>
      </c>
      <c r="L50" s="49">
        <f>L51</f>
        <v>5142.4</v>
      </c>
      <c r="M50" s="5"/>
      <c r="N50" s="5"/>
    </row>
    <row r="51" spans="1:14" ht="56.25">
      <c r="A51" s="34">
        <v>182</v>
      </c>
      <c r="B51" s="35">
        <v>1</v>
      </c>
      <c r="C51" s="36">
        <v>8</v>
      </c>
      <c r="D51" s="36">
        <v>3</v>
      </c>
      <c r="E51" s="37">
        <v>10</v>
      </c>
      <c r="F51" s="36">
        <v>1</v>
      </c>
      <c r="G51" s="38">
        <v>1000</v>
      </c>
      <c r="H51" s="39">
        <v>110</v>
      </c>
      <c r="I51" s="50" t="s">
        <v>68</v>
      </c>
      <c r="J51" s="51">
        <v>6940.5</v>
      </c>
      <c r="K51" s="51">
        <v>4892.9</v>
      </c>
      <c r="L51" s="52">
        <v>5142.4</v>
      </c>
      <c r="M51" s="5"/>
      <c r="N51" s="5"/>
    </row>
    <row r="52" spans="1:14" ht="56.25">
      <c r="A52" s="34">
        <v>0</v>
      </c>
      <c r="B52" s="35">
        <v>1</v>
      </c>
      <c r="C52" s="36">
        <v>8</v>
      </c>
      <c r="D52" s="36">
        <v>7</v>
      </c>
      <c r="E52" s="37">
        <v>0</v>
      </c>
      <c r="F52" s="36">
        <v>1</v>
      </c>
      <c r="G52" s="38">
        <v>0</v>
      </c>
      <c r="H52" s="39">
        <v>110</v>
      </c>
      <c r="I52" s="40" t="s">
        <v>25</v>
      </c>
      <c r="J52" s="48">
        <f>J53+J54</f>
        <v>189</v>
      </c>
      <c r="K52" s="48">
        <f>K53+K54</f>
        <v>30</v>
      </c>
      <c r="L52" s="49">
        <f>L53+L54</f>
        <v>30</v>
      </c>
      <c r="M52" s="5"/>
      <c r="N52" s="5"/>
    </row>
    <row r="53" spans="1:14" ht="37.5">
      <c r="A53" s="34">
        <v>18</v>
      </c>
      <c r="B53" s="35">
        <v>1</v>
      </c>
      <c r="C53" s="36">
        <v>8</v>
      </c>
      <c r="D53" s="36">
        <v>7</v>
      </c>
      <c r="E53" s="37">
        <v>150</v>
      </c>
      <c r="F53" s="36">
        <v>1</v>
      </c>
      <c r="G53" s="38">
        <v>1000</v>
      </c>
      <c r="H53" s="39">
        <v>110</v>
      </c>
      <c r="I53" s="50" t="s">
        <v>26</v>
      </c>
      <c r="J53" s="51">
        <v>69</v>
      </c>
      <c r="K53" s="51">
        <v>30</v>
      </c>
      <c r="L53" s="52">
        <v>30</v>
      </c>
      <c r="M53" s="5"/>
      <c r="N53" s="5"/>
    </row>
    <row r="54" spans="1:14" ht="112.5">
      <c r="A54" s="34">
        <v>13</v>
      </c>
      <c r="B54" s="35">
        <v>1</v>
      </c>
      <c r="C54" s="36">
        <v>8</v>
      </c>
      <c r="D54" s="36">
        <v>7</v>
      </c>
      <c r="E54" s="37">
        <v>173</v>
      </c>
      <c r="F54" s="36">
        <v>1</v>
      </c>
      <c r="G54" s="38">
        <v>1000</v>
      </c>
      <c r="H54" s="39">
        <v>110</v>
      </c>
      <c r="I54" s="50" t="s">
        <v>168</v>
      </c>
      <c r="J54" s="51">
        <v>120</v>
      </c>
      <c r="K54" s="51">
        <v>0</v>
      </c>
      <c r="L54" s="52">
        <v>0</v>
      </c>
      <c r="M54" s="5"/>
      <c r="N54" s="5"/>
    </row>
    <row r="55" spans="1:14" ht="56.25">
      <c r="A55" s="34">
        <v>0</v>
      </c>
      <c r="B55" s="35">
        <v>1</v>
      </c>
      <c r="C55" s="36">
        <v>11</v>
      </c>
      <c r="D55" s="36">
        <v>0</v>
      </c>
      <c r="E55" s="37">
        <v>0</v>
      </c>
      <c r="F55" s="36">
        <v>0</v>
      </c>
      <c r="G55" s="38">
        <v>0</v>
      </c>
      <c r="H55" s="39">
        <v>0</v>
      </c>
      <c r="I55" s="40" t="s">
        <v>27</v>
      </c>
      <c r="J55" s="42">
        <f>J56+J58+J65+J68+J70</f>
        <v>47069.868</v>
      </c>
      <c r="K55" s="42">
        <f>K58+K65+K68+K70</f>
        <v>57361.7</v>
      </c>
      <c r="L55" s="43">
        <f>L58+L65+L68+L70</f>
        <v>57466.799999999996</v>
      </c>
      <c r="M55" s="5"/>
      <c r="N55" s="5"/>
    </row>
    <row r="56" spans="1:14" ht="112.5">
      <c r="A56" s="34">
        <v>0</v>
      </c>
      <c r="B56" s="35">
        <v>1</v>
      </c>
      <c r="C56" s="36">
        <v>11</v>
      </c>
      <c r="D56" s="36">
        <v>1</v>
      </c>
      <c r="E56" s="37">
        <v>0</v>
      </c>
      <c r="F56" s="36">
        <v>0</v>
      </c>
      <c r="G56" s="38">
        <v>0</v>
      </c>
      <c r="H56" s="39">
        <v>0</v>
      </c>
      <c r="I56" s="40" t="s">
        <v>169</v>
      </c>
      <c r="J56" s="76">
        <f>J57</f>
        <v>1.168</v>
      </c>
      <c r="K56" s="77">
        <v>0</v>
      </c>
      <c r="L56" s="78">
        <v>0</v>
      </c>
      <c r="M56" s="5"/>
      <c r="N56" s="5"/>
    </row>
    <row r="57" spans="1:14" ht="75">
      <c r="A57" s="34">
        <v>907</v>
      </c>
      <c r="B57" s="35">
        <v>1</v>
      </c>
      <c r="C57" s="36">
        <v>11</v>
      </c>
      <c r="D57" s="36">
        <v>1</v>
      </c>
      <c r="E57" s="37">
        <v>40</v>
      </c>
      <c r="F57" s="36">
        <v>4</v>
      </c>
      <c r="G57" s="38">
        <v>0</v>
      </c>
      <c r="H57" s="39">
        <v>120</v>
      </c>
      <c r="I57" s="79" t="s">
        <v>170</v>
      </c>
      <c r="J57" s="80">
        <v>1.168</v>
      </c>
      <c r="K57" s="81">
        <v>0</v>
      </c>
      <c r="L57" s="82">
        <v>0</v>
      </c>
      <c r="M57" s="5"/>
      <c r="N57" s="5"/>
    </row>
    <row r="58" spans="1:14" ht="133.5" customHeight="1">
      <c r="A58" s="34">
        <v>907</v>
      </c>
      <c r="B58" s="35">
        <v>1</v>
      </c>
      <c r="C58" s="36">
        <v>11</v>
      </c>
      <c r="D58" s="36">
        <v>5</v>
      </c>
      <c r="E58" s="37">
        <v>0</v>
      </c>
      <c r="F58" s="36">
        <v>0</v>
      </c>
      <c r="G58" s="38">
        <v>0</v>
      </c>
      <c r="H58" s="39">
        <v>120</v>
      </c>
      <c r="I58" s="40" t="s">
        <v>69</v>
      </c>
      <c r="J58" s="42">
        <f>J59+J61+J63</f>
        <v>40468.6</v>
      </c>
      <c r="K58" s="42">
        <f>K59+K61+K63</f>
        <v>51648.299999999996</v>
      </c>
      <c r="L58" s="43">
        <f>L59+L61+L63</f>
        <v>51648.299999999996</v>
      </c>
      <c r="M58" s="5"/>
      <c r="N58" s="5"/>
    </row>
    <row r="59" spans="1:14" s="1" customFormat="1" ht="93.75">
      <c r="A59" s="34">
        <v>907</v>
      </c>
      <c r="B59" s="83">
        <v>1</v>
      </c>
      <c r="C59" s="84">
        <v>11</v>
      </c>
      <c r="D59" s="84">
        <v>5</v>
      </c>
      <c r="E59" s="34">
        <v>10</v>
      </c>
      <c r="F59" s="84">
        <v>0</v>
      </c>
      <c r="G59" s="85">
        <v>0</v>
      </c>
      <c r="H59" s="86">
        <v>120</v>
      </c>
      <c r="I59" s="87" t="s">
        <v>28</v>
      </c>
      <c r="J59" s="62">
        <f>J60</f>
        <v>28346.7</v>
      </c>
      <c r="K59" s="62">
        <f>K60</f>
        <v>38938.6</v>
      </c>
      <c r="L59" s="62">
        <f>L60</f>
        <v>38938.6</v>
      </c>
      <c r="M59" s="18"/>
      <c r="N59" s="18"/>
    </row>
    <row r="60" spans="1:14" s="1" customFormat="1" ht="117" customHeight="1">
      <c r="A60" s="88">
        <v>907</v>
      </c>
      <c r="B60" s="89">
        <v>1</v>
      </c>
      <c r="C60" s="90">
        <v>11</v>
      </c>
      <c r="D60" s="90">
        <v>5</v>
      </c>
      <c r="E60" s="88">
        <v>12</v>
      </c>
      <c r="F60" s="90">
        <v>4</v>
      </c>
      <c r="G60" s="91">
        <v>0</v>
      </c>
      <c r="H60" s="92">
        <v>120</v>
      </c>
      <c r="I60" s="93" t="s">
        <v>85</v>
      </c>
      <c r="J60" s="94">
        <v>28346.7</v>
      </c>
      <c r="K60" s="94">
        <v>38938.6</v>
      </c>
      <c r="L60" s="94">
        <v>38938.6</v>
      </c>
      <c r="M60" s="18"/>
      <c r="N60" s="18"/>
    </row>
    <row r="61" spans="1:14" ht="95.25" customHeight="1">
      <c r="A61" s="34">
        <v>907</v>
      </c>
      <c r="B61" s="35">
        <v>1</v>
      </c>
      <c r="C61" s="36">
        <v>11</v>
      </c>
      <c r="D61" s="36">
        <v>5</v>
      </c>
      <c r="E61" s="37">
        <v>20</v>
      </c>
      <c r="F61" s="36">
        <v>0</v>
      </c>
      <c r="G61" s="38">
        <v>0</v>
      </c>
      <c r="H61" s="39">
        <v>120</v>
      </c>
      <c r="I61" s="50" t="s">
        <v>70</v>
      </c>
      <c r="J61" s="61">
        <f>J62</f>
        <v>3921</v>
      </c>
      <c r="K61" s="61">
        <f>K62</f>
        <v>4209.7</v>
      </c>
      <c r="L61" s="62">
        <f>L62</f>
        <v>4209.7</v>
      </c>
      <c r="M61" s="5"/>
      <c r="N61" s="5"/>
    </row>
    <row r="62" spans="1:14" ht="112.5">
      <c r="A62" s="67">
        <v>907</v>
      </c>
      <c r="B62" s="68">
        <v>1</v>
      </c>
      <c r="C62" s="69">
        <v>11</v>
      </c>
      <c r="D62" s="69">
        <v>5</v>
      </c>
      <c r="E62" s="70">
        <v>24</v>
      </c>
      <c r="F62" s="69">
        <v>4</v>
      </c>
      <c r="G62" s="71">
        <v>0</v>
      </c>
      <c r="H62" s="72">
        <v>120</v>
      </c>
      <c r="I62" s="53" t="s">
        <v>71</v>
      </c>
      <c r="J62" s="95">
        <v>3921</v>
      </c>
      <c r="K62" s="95">
        <v>4209.7</v>
      </c>
      <c r="L62" s="96">
        <v>4209.7</v>
      </c>
      <c r="M62" s="5"/>
      <c r="N62" s="5"/>
    </row>
    <row r="63" spans="1:14" ht="113.25" customHeight="1">
      <c r="A63" s="97">
        <v>907</v>
      </c>
      <c r="B63" s="98">
        <v>1</v>
      </c>
      <c r="C63" s="99">
        <v>11</v>
      </c>
      <c r="D63" s="99">
        <v>5</v>
      </c>
      <c r="E63" s="97">
        <v>30</v>
      </c>
      <c r="F63" s="99">
        <v>0</v>
      </c>
      <c r="G63" s="100">
        <v>0</v>
      </c>
      <c r="H63" s="101">
        <v>120</v>
      </c>
      <c r="I63" s="102" t="s">
        <v>72</v>
      </c>
      <c r="J63" s="94">
        <f>J64</f>
        <v>8200.9</v>
      </c>
      <c r="K63" s="94">
        <f>K64</f>
        <v>8500</v>
      </c>
      <c r="L63" s="94">
        <f>L64</f>
        <v>8500</v>
      </c>
      <c r="M63" s="5"/>
      <c r="N63" s="5"/>
    </row>
    <row r="64" spans="1:14" ht="97.5" customHeight="1">
      <c r="A64" s="67">
        <v>907</v>
      </c>
      <c r="B64" s="68">
        <v>1</v>
      </c>
      <c r="C64" s="69">
        <v>11</v>
      </c>
      <c r="D64" s="69">
        <v>5</v>
      </c>
      <c r="E64" s="70">
        <v>34</v>
      </c>
      <c r="F64" s="69">
        <v>4</v>
      </c>
      <c r="G64" s="71">
        <v>0</v>
      </c>
      <c r="H64" s="72">
        <v>120</v>
      </c>
      <c r="I64" s="53" t="s">
        <v>73</v>
      </c>
      <c r="J64" s="95">
        <v>8200.9</v>
      </c>
      <c r="K64" s="95">
        <v>8500</v>
      </c>
      <c r="L64" s="96">
        <v>8500</v>
      </c>
      <c r="M64" s="5"/>
      <c r="N64" s="5"/>
    </row>
    <row r="65" spans="1:14" ht="37.5">
      <c r="A65" s="97">
        <v>907</v>
      </c>
      <c r="B65" s="98">
        <v>1</v>
      </c>
      <c r="C65" s="99">
        <v>11</v>
      </c>
      <c r="D65" s="99">
        <v>7</v>
      </c>
      <c r="E65" s="97">
        <v>0</v>
      </c>
      <c r="F65" s="99">
        <v>0</v>
      </c>
      <c r="G65" s="100">
        <v>0</v>
      </c>
      <c r="H65" s="101">
        <v>120</v>
      </c>
      <c r="I65" s="103" t="s">
        <v>29</v>
      </c>
      <c r="J65" s="61">
        <f aca="true" t="shared" si="1" ref="J65:L66">J66</f>
        <v>56.3</v>
      </c>
      <c r="K65" s="61">
        <f t="shared" si="1"/>
        <v>163.4</v>
      </c>
      <c r="L65" s="62">
        <f t="shared" si="1"/>
        <v>268.5</v>
      </c>
      <c r="M65" s="5"/>
      <c r="N65" s="5"/>
    </row>
    <row r="66" spans="1:14" ht="57" customHeight="1">
      <c r="A66" s="34">
        <v>907</v>
      </c>
      <c r="B66" s="35">
        <v>1</v>
      </c>
      <c r="C66" s="36">
        <v>11</v>
      </c>
      <c r="D66" s="36">
        <v>7</v>
      </c>
      <c r="E66" s="37">
        <v>10</v>
      </c>
      <c r="F66" s="36">
        <v>0</v>
      </c>
      <c r="G66" s="38">
        <v>0</v>
      </c>
      <c r="H66" s="39">
        <v>120</v>
      </c>
      <c r="I66" s="50" t="s">
        <v>30</v>
      </c>
      <c r="J66" s="61">
        <f t="shared" si="1"/>
        <v>56.3</v>
      </c>
      <c r="K66" s="61">
        <f t="shared" si="1"/>
        <v>163.4</v>
      </c>
      <c r="L66" s="62">
        <f t="shared" si="1"/>
        <v>268.5</v>
      </c>
      <c r="M66" s="5"/>
      <c r="N66" s="5"/>
    </row>
    <row r="67" spans="1:14" ht="77.25" customHeight="1">
      <c r="A67" s="88">
        <v>907</v>
      </c>
      <c r="B67" s="89">
        <v>1</v>
      </c>
      <c r="C67" s="90">
        <v>11</v>
      </c>
      <c r="D67" s="90">
        <v>7</v>
      </c>
      <c r="E67" s="88">
        <v>14</v>
      </c>
      <c r="F67" s="90">
        <v>4</v>
      </c>
      <c r="G67" s="91">
        <v>0</v>
      </c>
      <c r="H67" s="92">
        <v>120</v>
      </c>
      <c r="I67" s="93" t="s">
        <v>31</v>
      </c>
      <c r="J67" s="94">
        <v>56.3</v>
      </c>
      <c r="K67" s="94">
        <v>163.4</v>
      </c>
      <c r="L67" s="94">
        <v>268.5</v>
      </c>
      <c r="M67" s="5"/>
      <c r="N67" s="5"/>
    </row>
    <row r="68" spans="1:14" ht="136.5" customHeight="1">
      <c r="A68" s="104">
        <v>907</v>
      </c>
      <c r="B68" s="105">
        <v>1</v>
      </c>
      <c r="C68" s="106">
        <v>11</v>
      </c>
      <c r="D68" s="106">
        <v>8</v>
      </c>
      <c r="E68" s="104">
        <v>0</v>
      </c>
      <c r="F68" s="106">
        <v>0</v>
      </c>
      <c r="G68" s="107">
        <v>0</v>
      </c>
      <c r="H68" s="108">
        <v>120</v>
      </c>
      <c r="I68" s="109" t="s">
        <v>81</v>
      </c>
      <c r="J68" s="110">
        <f>J69</f>
        <v>5003.8</v>
      </c>
      <c r="K68" s="110">
        <f>K69</f>
        <v>4000</v>
      </c>
      <c r="L68" s="111">
        <f>L69</f>
        <v>4000</v>
      </c>
      <c r="M68" s="5"/>
      <c r="N68" s="5"/>
    </row>
    <row r="69" spans="1:14" ht="116.25" customHeight="1">
      <c r="A69" s="112">
        <v>907</v>
      </c>
      <c r="B69" s="113">
        <v>1</v>
      </c>
      <c r="C69" s="114">
        <v>11</v>
      </c>
      <c r="D69" s="114">
        <v>8</v>
      </c>
      <c r="E69" s="112">
        <v>40</v>
      </c>
      <c r="F69" s="114">
        <v>4</v>
      </c>
      <c r="G69" s="115">
        <v>0</v>
      </c>
      <c r="H69" s="116">
        <v>120</v>
      </c>
      <c r="I69" s="117" t="s">
        <v>82</v>
      </c>
      <c r="J69" s="118">
        <v>5003.8</v>
      </c>
      <c r="K69" s="118">
        <v>4000</v>
      </c>
      <c r="L69" s="94">
        <v>4000</v>
      </c>
      <c r="M69" s="5"/>
      <c r="N69" s="5"/>
    </row>
    <row r="70" spans="1:14" ht="116.25" customHeight="1">
      <c r="A70" s="88">
        <v>0</v>
      </c>
      <c r="B70" s="89">
        <v>1</v>
      </c>
      <c r="C70" s="90">
        <v>11</v>
      </c>
      <c r="D70" s="90">
        <v>9</v>
      </c>
      <c r="E70" s="88">
        <v>40</v>
      </c>
      <c r="F70" s="90">
        <v>0</v>
      </c>
      <c r="G70" s="91">
        <v>0</v>
      </c>
      <c r="H70" s="92">
        <v>120</v>
      </c>
      <c r="I70" s="119" t="s">
        <v>103</v>
      </c>
      <c r="J70" s="120">
        <f>J71</f>
        <v>1540</v>
      </c>
      <c r="K70" s="120">
        <f>K71</f>
        <v>1550</v>
      </c>
      <c r="L70" s="121">
        <f>L71</f>
        <v>1550</v>
      </c>
      <c r="M70" s="5"/>
      <c r="N70" s="5"/>
    </row>
    <row r="71" spans="1:14" ht="117" customHeight="1">
      <c r="A71" s="88">
        <v>0</v>
      </c>
      <c r="B71" s="89">
        <v>1</v>
      </c>
      <c r="C71" s="90">
        <v>11</v>
      </c>
      <c r="D71" s="90">
        <v>9</v>
      </c>
      <c r="E71" s="88">
        <v>44</v>
      </c>
      <c r="F71" s="90">
        <v>4</v>
      </c>
      <c r="G71" s="91">
        <v>0</v>
      </c>
      <c r="H71" s="92">
        <v>120</v>
      </c>
      <c r="I71" s="122" t="s">
        <v>74</v>
      </c>
      <c r="J71" s="118">
        <v>1540</v>
      </c>
      <c r="K71" s="118">
        <v>1550</v>
      </c>
      <c r="L71" s="94">
        <v>1550</v>
      </c>
      <c r="M71" s="5"/>
      <c r="N71" s="5"/>
    </row>
    <row r="72" spans="1:14" ht="37.5">
      <c r="A72" s="34">
        <v>48</v>
      </c>
      <c r="B72" s="35">
        <v>1</v>
      </c>
      <c r="C72" s="36">
        <v>12</v>
      </c>
      <c r="D72" s="36">
        <v>0</v>
      </c>
      <c r="E72" s="37">
        <v>0</v>
      </c>
      <c r="F72" s="36">
        <v>0</v>
      </c>
      <c r="G72" s="38">
        <v>0</v>
      </c>
      <c r="H72" s="39">
        <v>0</v>
      </c>
      <c r="I72" s="40" t="s">
        <v>32</v>
      </c>
      <c r="J72" s="42">
        <f>J73</f>
        <v>6798</v>
      </c>
      <c r="K72" s="42">
        <f>K73</f>
        <v>13460</v>
      </c>
      <c r="L72" s="43">
        <f>L73</f>
        <v>18300</v>
      </c>
      <c r="M72" s="5"/>
      <c r="N72" s="5"/>
    </row>
    <row r="73" spans="1:14" ht="36" customHeight="1">
      <c r="A73" s="34">
        <v>48</v>
      </c>
      <c r="B73" s="35">
        <v>1</v>
      </c>
      <c r="C73" s="36">
        <v>12</v>
      </c>
      <c r="D73" s="36">
        <v>1</v>
      </c>
      <c r="E73" s="37">
        <v>0</v>
      </c>
      <c r="F73" s="36">
        <v>1</v>
      </c>
      <c r="G73" s="38">
        <v>0</v>
      </c>
      <c r="H73" s="39">
        <v>120</v>
      </c>
      <c r="I73" s="54" t="s">
        <v>33</v>
      </c>
      <c r="J73" s="59">
        <f>J74+J75+J76+J77</f>
        <v>6798</v>
      </c>
      <c r="K73" s="59">
        <f>K74+K75+K76+K77</f>
        <v>13460</v>
      </c>
      <c r="L73" s="60">
        <f>L74+L75+L76+L77</f>
        <v>18300</v>
      </c>
      <c r="M73" s="5"/>
      <c r="N73" s="5"/>
    </row>
    <row r="74" spans="1:14" ht="37.5">
      <c r="A74" s="34">
        <v>48</v>
      </c>
      <c r="B74" s="35">
        <v>1</v>
      </c>
      <c r="C74" s="36">
        <v>12</v>
      </c>
      <c r="D74" s="36">
        <v>1</v>
      </c>
      <c r="E74" s="37">
        <v>10</v>
      </c>
      <c r="F74" s="36">
        <v>1</v>
      </c>
      <c r="G74" s="38">
        <v>0</v>
      </c>
      <c r="H74" s="39">
        <v>120</v>
      </c>
      <c r="I74" s="50" t="s">
        <v>86</v>
      </c>
      <c r="J74" s="61">
        <v>1993.4</v>
      </c>
      <c r="K74" s="61">
        <v>7079.3</v>
      </c>
      <c r="L74" s="62">
        <v>9829.2</v>
      </c>
      <c r="M74" s="5"/>
      <c r="N74" s="5"/>
    </row>
    <row r="75" spans="1:14" ht="37.5">
      <c r="A75" s="34">
        <v>48</v>
      </c>
      <c r="B75" s="35">
        <v>1</v>
      </c>
      <c r="C75" s="36">
        <v>12</v>
      </c>
      <c r="D75" s="36">
        <v>1</v>
      </c>
      <c r="E75" s="37">
        <v>20</v>
      </c>
      <c r="F75" s="36">
        <v>1</v>
      </c>
      <c r="G75" s="38">
        <v>0</v>
      </c>
      <c r="H75" s="39">
        <v>120</v>
      </c>
      <c r="I75" s="50" t="s">
        <v>87</v>
      </c>
      <c r="J75" s="61">
        <v>23.4</v>
      </c>
      <c r="K75" s="61">
        <v>28.6</v>
      </c>
      <c r="L75" s="62">
        <v>41.5</v>
      </c>
      <c r="M75" s="5"/>
      <c r="N75" s="5"/>
    </row>
    <row r="76" spans="1:14" ht="24.75" customHeight="1">
      <c r="A76" s="34">
        <v>48</v>
      </c>
      <c r="B76" s="35">
        <v>1</v>
      </c>
      <c r="C76" s="36">
        <v>12</v>
      </c>
      <c r="D76" s="36">
        <v>1</v>
      </c>
      <c r="E76" s="37">
        <v>30</v>
      </c>
      <c r="F76" s="36">
        <v>1</v>
      </c>
      <c r="G76" s="38">
        <v>0</v>
      </c>
      <c r="H76" s="39">
        <v>120</v>
      </c>
      <c r="I76" s="50" t="s">
        <v>88</v>
      </c>
      <c r="J76" s="61">
        <v>303.2</v>
      </c>
      <c r="K76" s="61">
        <v>253.9</v>
      </c>
      <c r="L76" s="62">
        <v>35.5</v>
      </c>
      <c r="M76" s="5"/>
      <c r="N76" s="5"/>
    </row>
    <row r="77" spans="1:14" ht="24.75" customHeight="1">
      <c r="A77" s="34">
        <v>48</v>
      </c>
      <c r="B77" s="35">
        <v>1</v>
      </c>
      <c r="C77" s="36">
        <v>12</v>
      </c>
      <c r="D77" s="36">
        <v>1</v>
      </c>
      <c r="E77" s="37">
        <v>40</v>
      </c>
      <c r="F77" s="36">
        <v>1</v>
      </c>
      <c r="G77" s="38">
        <v>0</v>
      </c>
      <c r="H77" s="39">
        <v>120</v>
      </c>
      <c r="I77" s="50" t="s">
        <v>89</v>
      </c>
      <c r="J77" s="61">
        <v>4478</v>
      </c>
      <c r="K77" s="61">
        <v>6098.2</v>
      </c>
      <c r="L77" s="62">
        <v>8393.8</v>
      </c>
      <c r="M77" s="5"/>
      <c r="N77" s="5"/>
    </row>
    <row r="78" spans="1:14" ht="43.5" customHeight="1">
      <c r="A78" s="34">
        <v>0</v>
      </c>
      <c r="B78" s="83">
        <v>1</v>
      </c>
      <c r="C78" s="84">
        <v>13</v>
      </c>
      <c r="D78" s="84">
        <v>0</v>
      </c>
      <c r="E78" s="34">
        <v>0</v>
      </c>
      <c r="F78" s="84">
        <v>0</v>
      </c>
      <c r="G78" s="85">
        <v>0</v>
      </c>
      <c r="H78" s="86">
        <v>0</v>
      </c>
      <c r="I78" s="123" t="s">
        <v>90</v>
      </c>
      <c r="J78" s="124">
        <f>J79+J81</f>
        <v>1424.64752</v>
      </c>
      <c r="K78" s="49">
        <f aca="true" t="shared" si="2" ref="J78:L79">K79</f>
        <v>34</v>
      </c>
      <c r="L78" s="49">
        <f t="shared" si="2"/>
        <v>34</v>
      </c>
      <c r="M78" s="5"/>
      <c r="N78" s="5"/>
    </row>
    <row r="79" spans="1:14" ht="18.75">
      <c r="A79" s="34">
        <v>0</v>
      </c>
      <c r="B79" s="35">
        <v>1</v>
      </c>
      <c r="C79" s="36">
        <v>13</v>
      </c>
      <c r="D79" s="36">
        <v>1</v>
      </c>
      <c r="E79" s="37">
        <v>0</v>
      </c>
      <c r="F79" s="36">
        <v>0</v>
      </c>
      <c r="G79" s="38">
        <v>0</v>
      </c>
      <c r="H79" s="39">
        <v>130</v>
      </c>
      <c r="I79" s="40" t="s">
        <v>91</v>
      </c>
      <c r="J79" s="48">
        <f t="shared" si="2"/>
        <v>149.8</v>
      </c>
      <c r="K79" s="48">
        <f t="shared" si="2"/>
        <v>34</v>
      </c>
      <c r="L79" s="49">
        <f t="shared" si="2"/>
        <v>34</v>
      </c>
      <c r="M79" s="5"/>
      <c r="N79" s="5"/>
    </row>
    <row r="80" spans="1:14" ht="37.5">
      <c r="A80" s="34">
        <v>0</v>
      </c>
      <c r="B80" s="35">
        <v>1</v>
      </c>
      <c r="C80" s="36">
        <v>13</v>
      </c>
      <c r="D80" s="36">
        <v>1</v>
      </c>
      <c r="E80" s="37">
        <v>994</v>
      </c>
      <c r="F80" s="36">
        <v>4</v>
      </c>
      <c r="G80" s="38">
        <v>0</v>
      </c>
      <c r="H80" s="39">
        <v>130</v>
      </c>
      <c r="I80" s="50" t="s">
        <v>84</v>
      </c>
      <c r="J80" s="157">
        <v>149.8</v>
      </c>
      <c r="K80" s="51">
        <v>34</v>
      </c>
      <c r="L80" s="52">
        <v>34</v>
      </c>
      <c r="M80" s="5"/>
      <c r="N80" s="5"/>
    </row>
    <row r="81" spans="1:14" ht="18.75">
      <c r="A81" s="34">
        <v>0</v>
      </c>
      <c r="B81" s="35">
        <v>1</v>
      </c>
      <c r="C81" s="36">
        <v>13</v>
      </c>
      <c r="D81" s="36">
        <v>2</v>
      </c>
      <c r="E81" s="37">
        <v>0</v>
      </c>
      <c r="F81" s="36">
        <v>0</v>
      </c>
      <c r="G81" s="38">
        <v>0</v>
      </c>
      <c r="H81" s="39">
        <v>130</v>
      </c>
      <c r="I81" s="54" t="s">
        <v>144</v>
      </c>
      <c r="J81" s="158">
        <f>J82</f>
        <v>1274.84752</v>
      </c>
      <c r="K81" s="55">
        <f>K82</f>
        <v>0</v>
      </c>
      <c r="L81" s="56">
        <f>L82</f>
        <v>0</v>
      </c>
      <c r="M81" s="5"/>
      <c r="N81" s="5"/>
    </row>
    <row r="82" spans="1:14" ht="37.5">
      <c r="A82" s="34">
        <v>0</v>
      </c>
      <c r="B82" s="35">
        <v>1</v>
      </c>
      <c r="C82" s="36">
        <v>13</v>
      </c>
      <c r="D82" s="36">
        <v>2</v>
      </c>
      <c r="E82" s="37">
        <v>994</v>
      </c>
      <c r="F82" s="36">
        <v>4</v>
      </c>
      <c r="G82" s="38">
        <v>0</v>
      </c>
      <c r="H82" s="39">
        <v>130</v>
      </c>
      <c r="I82" s="50" t="s">
        <v>145</v>
      </c>
      <c r="J82" s="159">
        <v>1274.84752</v>
      </c>
      <c r="K82" s="51">
        <v>0</v>
      </c>
      <c r="L82" s="52">
        <v>0</v>
      </c>
      <c r="M82" s="5"/>
      <c r="N82" s="5"/>
    </row>
    <row r="83" spans="1:14" ht="37.5">
      <c r="A83" s="34">
        <v>0</v>
      </c>
      <c r="B83" s="35">
        <v>1</v>
      </c>
      <c r="C83" s="36">
        <v>14</v>
      </c>
      <c r="D83" s="36">
        <v>0</v>
      </c>
      <c r="E83" s="37">
        <v>0</v>
      </c>
      <c r="F83" s="36">
        <v>0</v>
      </c>
      <c r="G83" s="38">
        <v>0</v>
      </c>
      <c r="H83" s="39">
        <v>0</v>
      </c>
      <c r="I83" s="40" t="s">
        <v>34</v>
      </c>
      <c r="J83" s="42">
        <f>J84+J86</f>
        <v>31300</v>
      </c>
      <c r="K83" s="42">
        <f>K84+K86</f>
        <v>23500</v>
      </c>
      <c r="L83" s="43">
        <f>L84+L86</f>
        <v>21300</v>
      </c>
      <c r="M83" s="5"/>
      <c r="N83" s="5"/>
    </row>
    <row r="84" spans="1:14" ht="18.75">
      <c r="A84" s="34">
        <v>13</v>
      </c>
      <c r="B84" s="35">
        <v>1</v>
      </c>
      <c r="C84" s="36">
        <v>14</v>
      </c>
      <c r="D84" s="36">
        <v>1</v>
      </c>
      <c r="E84" s="37">
        <v>0</v>
      </c>
      <c r="F84" s="36">
        <v>0</v>
      </c>
      <c r="G84" s="38">
        <v>0</v>
      </c>
      <c r="H84" s="39">
        <v>410</v>
      </c>
      <c r="I84" s="40" t="s">
        <v>35</v>
      </c>
      <c r="J84" s="42">
        <f>J85</f>
        <v>22000</v>
      </c>
      <c r="K84" s="42">
        <f>K85</f>
        <v>18000</v>
      </c>
      <c r="L84" s="43">
        <f>L85</f>
        <v>18000</v>
      </c>
      <c r="M84" s="5"/>
      <c r="N84" s="5"/>
    </row>
    <row r="85" spans="1:14" ht="37.5">
      <c r="A85" s="34">
        <v>13</v>
      </c>
      <c r="B85" s="35">
        <v>1</v>
      </c>
      <c r="C85" s="36">
        <v>14</v>
      </c>
      <c r="D85" s="36">
        <v>1</v>
      </c>
      <c r="E85" s="37">
        <v>40</v>
      </c>
      <c r="F85" s="36">
        <v>4</v>
      </c>
      <c r="G85" s="38">
        <v>0</v>
      </c>
      <c r="H85" s="39">
        <v>410</v>
      </c>
      <c r="I85" s="50" t="s">
        <v>36</v>
      </c>
      <c r="J85" s="61">
        <v>22000</v>
      </c>
      <c r="K85" s="61">
        <v>18000</v>
      </c>
      <c r="L85" s="62">
        <v>18000</v>
      </c>
      <c r="M85" s="5"/>
      <c r="N85" s="5"/>
    </row>
    <row r="86" spans="1:14" ht="112.5" customHeight="1">
      <c r="A86" s="34">
        <v>0</v>
      </c>
      <c r="B86" s="83">
        <v>1</v>
      </c>
      <c r="C86" s="84">
        <v>14</v>
      </c>
      <c r="D86" s="84">
        <v>2</v>
      </c>
      <c r="E86" s="34">
        <v>0</v>
      </c>
      <c r="F86" s="84">
        <v>0</v>
      </c>
      <c r="G86" s="85">
        <v>0</v>
      </c>
      <c r="H86" s="86">
        <v>0</v>
      </c>
      <c r="I86" s="125" t="s">
        <v>75</v>
      </c>
      <c r="J86" s="43">
        <f>J87</f>
        <v>9300</v>
      </c>
      <c r="K86" s="43">
        <f>K87</f>
        <v>5500</v>
      </c>
      <c r="L86" s="43">
        <f>L87</f>
        <v>3300</v>
      </c>
      <c r="M86" s="5"/>
      <c r="N86" s="5"/>
    </row>
    <row r="87" spans="1:14" ht="116.25" customHeight="1">
      <c r="A87" s="97">
        <v>907</v>
      </c>
      <c r="B87" s="98">
        <v>1</v>
      </c>
      <c r="C87" s="99">
        <v>14</v>
      </c>
      <c r="D87" s="99">
        <v>2</v>
      </c>
      <c r="E87" s="97">
        <v>43</v>
      </c>
      <c r="F87" s="99">
        <v>4</v>
      </c>
      <c r="G87" s="100">
        <v>0</v>
      </c>
      <c r="H87" s="101">
        <v>410</v>
      </c>
      <c r="I87" s="102" t="s">
        <v>76</v>
      </c>
      <c r="J87" s="121">
        <v>9300</v>
      </c>
      <c r="K87" s="121">
        <v>5500</v>
      </c>
      <c r="L87" s="121">
        <v>3300</v>
      </c>
      <c r="M87" s="5"/>
      <c r="N87" s="5"/>
    </row>
    <row r="88" spans="1:14" ht="18.75">
      <c r="A88" s="34">
        <v>0</v>
      </c>
      <c r="B88" s="35">
        <v>1</v>
      </c>
      <c r="C88" s="36">
        <v>16</v>
      </c>
      <c r="D88" s="36">
        <v>0</v>
      </c>
      <c r="E88" s="37">
        <v>0</v>
      </c>
      <c r="F88" s="36">
        <v>0</v>
      </c>
      <c r="G88" s="38">
        <v>0</v>
      </c>
      <c r="H88" s="39">
        <v>0</v>
      </c>
      <c r="I88" s="40" t="s">
        <v>37</v>
      </c>
      <c r="J88" s="42">
        <f>J89+J90+J91+J93+J94+J95+J96</f>
        <v>1996.3</v>
      </c>
      <c r="K88" s="42">
        <f>K89+K90+K91+K94+K95+K96</f>
        <v>2720.8</v>
      </c>
      <c r="L88" s="43">
        <f>L89+L90+L91+L94+L95+L96</f>
        <v>2720.8</v>
      </c>
      <c r="M88" s="5"/>
      <c r="N88" s="5"/>
    </row>
    <row r="89" spans="1:14" ht="75" customHeight="1">
      <c r="A89" s="34">
        <v>0</v>
      </c>
      <c r="B89" s="35">
        <v>1</v>
      </c>
      <c r="C89" s="36">
        <v>16</v>
      </c>
      <c r="D89" s="36">
        <v>3</v>
      </c>
      <c r="E89" s="37">
        <v>30</v>
      </c>
      <c r="F89" s="36">
        <v>1</v>
      </c>
      <c r="G89" s="38">
        <v>0</v>
      </c>
      <c r="H89" s="39">
        <v>140</v>
      </c>
      <c r="I89" s="79" t="s">
        <v>65</v>
      </c>
      <c r="J89" s="57">
        <v>10</v>
      </c>
      <c r="K89" s="57">
        <v>10</v>
      </c>
      <c r="L89" s="58">
        <v>10</v>
      </c>
      <c r="M89" s="5"/>
      <c r="N89" s="5"/>
    </row>
    <row r="90" spans="1:14" ht="93.75">
      <c r="A90" s="34">
        <v>0</v>
      </c>
      <c r="B90" s="35">
        <v>1</v>
      </c>
      <c r="C90" s="36">
        <v>16</v>
      </c>
      <c r="D90" s="36">
        <v>6</v>
      </c>
      <c r="E90" s="37">
        <v>0</v>
      </c>
      <c r="F90" s="36">
        <v>1</v>
      </c>
      <c r="G90" s="38">
        <v>0</v>
      </c>
      <c r="H90" s="39">
        <v>140</v>
      </c>
      <c r="I90" s="79" t="s">
        <v>64</v>
      </c>
      <c r="J90" s="57">
        <v>22</v>
      </c>
      <c r="K90" s="57">
        <v>22</v>
      </c>
      <c r="L90" s="58">
        <v>22</v>
      </c>
      <c r="M90" s="5"/>
      <c r="N90" s="5"/>
    </row>
    <row r="91" spans="1:14" ht="18.75" customHeight="1">
      <c r="A91" s="194">
        <v>0</v>
      </c>
      <c r="B91" s="176">
        <v>1</v>
      </c>
      <c r="C91" s="178">
        <v>16</v>
      </c>
      <c r="D91" s="178">
        <v>28</v>
      </c>
      <c r="E91" s="194">
        <v>0</v>
      </c>
      <c r="F91" s="178">
        <v>1</v>
      </c>
      <c r="G91" s="200">
        <v>0</v>
      </c>
      <c r="H91" s="189">
        <v>140</v>
      </c>
      <c r="I91" s="196" t="s">
        <v>38</v>
      </c>
      <c r="J91" s="198">
        <v>530</v>
      </c>
      <c r="K91" s="198">
        <v>370</v>
      </c>
      <c r="L91" s="198">
        <v>370</v>
      </c>
      <c r="M91" s="5"/>
      <c r="N91" s="5"/>
    </row>
    <row r="92" spans="1:14" ht="55.5" customHeight="1">
      <c r="A92" s="195"/>
      <c r="B92" s="177"/>
      <c r="C92" s="179"/>
      <c r="D92" s="179"/>
      <c r="E92" s="195"/>
      <c r="F92" s="179"/>
      <c r="G92" s="201"/>
      <c r="H92" s="190"/>
      <c r="I92" s="197"/>
      <c r="J92" s="199"/>
      <c r="K92" s="199"/>
      <c r="L92" s="199"/>
      <c r="M92" s="5"/>
      <c r="N92" s="5"/>
    </row>
    <row r="93" spans="1:14" ht="97.5" customHeight="1">
      <c r="A93" s="126">
        <v>0</v>
      </c>
      <c r="B93" s="127">
        <v>1</v>
      </c>
      <c r="C93" s="128">
        <v>16</v>
      </c>
      <c r="D93" s="128">
        <v>37</v>
      </c>
      <c r="E93" s="129">
        <v>30</v>
      </c>
      <c r="F93" s="128">
        <v>4</v>
      </c>
      <c r="G93" s="130">
        <v>0</v>
      </c>
      <c r="H93" s="131">
        <v>140</v>
      </c>
      <c r="I93" s="132" t="s">
        <v>171</v>
      </c>
      <c r="J93" s="133">
        <v>3.5</v>
      </c>
      <c r="K93" s="133">
        <v>0</v>
      </c>
      <c r="L93" s="134">
        <v>0</v>
      </c>
      <c r="M93" s="5"/>
      <c r="N93" s="5"/>
    </row>
    <row r="94" spans="1:14" ht="96.75" customHeight="1">
      <c r="A94" s="126">
        <v>0</v>
      </c>
      <c r="B94" s="127">
        <v>1</v>
      </c>
      <c r="C94" s="128">
        <v>16</v>
      </c>
      <c r="D94" s="128">
        <v>43</v>
      </c>
      <c r="E94" s="129">
        <v>0</v>
      </c>
      <c r="F94" s="128">
        <v>1</v>
      </c>
      <c r="G94" s="130">
        <v>0</v>
      </c>
      <c r="H94" s="131">
        <v>140</v>
      </c>
      <c r="I94" s="132" t="s">
        <v>98</v>
      </c>
      <c r="J94" s="133">
        <v>150</v>
      </c>
      <c r="K94" s="133">
        <v>70</v>
      </c>
      <c r="L94" s="134">
        <v>70</v>
      </c>
      <c r="M94" s="5"/>
      <c r="N94" s="5"/>
    </row>
    <row r="95" spans="1:14" ht="79.5" customHeight="1">
      <c r="A95" s="126">
        <v>0</v>
      </c>
      <c r="B95" s="127">
        <v>1</v>
      </c>
      <c r="C95" s="128">
        <v>16</v>
      </c>
      <c r="D95" s="128">
        <v>51</v>
      </c>
      <c r="E95" s="129">
        <v>20</v>
      </c>
      <c r="F95" s="128">
        <v>2</v>
      </c>
      <c r="G95" s="130">
        <v>0</v>
      </c>
      <c r="H95" s="131">
        <v>140</v>
      </c>
      <c r="I95" s="132" t="s">
        <v>99</v>
      </c>
      <c r="J95" s="133">
        <v>80</v>
      </c>
      <c r="K95" s="133">
        <v>80</v>
      </c>
      <c r="L95" s="134">
        <v>80</v>
      </c>
      <c r="M95" s="5"/>
      <c r="N95" s="5"/>
    </row>
    <row r="96" spans="1:14" ht="56.25">
      <c r="A96" s="34">
        <v>0</v>
      </c>
      <c r="B96" s="35">
        <v>1</v>
      </c>
      <c r="C96" s="36">
        <v>16</v>
      </c>
      <c r="D96" s="36">
        <v>90</v>
      </c>
      <c r="E96" s="37">
        <v>40</v>
      </c>
      <c r="F96" s="36">
        <v>4</v>
      </c>
      <c r="G96" s="38">
        <v>0</v>
      </c>
      <c r="H96" s="39">
        <v>140</v>
      </c>
      <c r="I96" s="50" t="s">
        <v>39</v>
      </c>
      <c r="J96" s="51">
        <v>1200.8</v>
      </c>
      <c r="K96" s="51">
        <v>2168.8</v>
      </c>
      <c r="L96" s="52">
        <v>2168.8</v>
      </c>
      <c r="M96" s="5"/>
      <c r="N96" s="5"/>
    </row>
    <row r="97" spans="1:14" ht="18.75">
      <c r="A97" s="34">
        <v>0</v>
      </c>
      <c r="B97" s="35">
        <v>2</v>
      </c>
      <c r="C97" s="36">
        <v>0</v>
      </c>
      <c r="D97" s="36">
        <v>0</v>
      </c>
      <c r="E97" s="37">
        <v>0</v>
      </c>
      <c r="F97" s="36">
        <v>0</v>
      </c>
      <c r="G97" s="38">
        <v>0</v>
      </c>
      <c r="H97" s="39">
        <v>0</v>
      </c>
      <c r="I97" s="40" t="s">
        <v>40</v>
      </c>
      <c r="J97" s="41">
        <f>J98+J186+J188</f>
        <v>1785026.71806</v>
      </c>
      <c r="K97" s="42">
        <f>K98</f>
        <v>1745598.5</v>
      </c>
      <c r="L97" s="43">
        <f>L98</f>
        <v>1661156.6</v>
      </c>
      <c r="M97" s="5"/>
      <c r="N97" s="5"/>
    </row>
    <row r="98" spans="1:14" ht="12.75" customHeight="1">
      <c r="A98" s="194">
        <v>5</v>
      </c>
      <c r="B98" s="176">
        <v>2</v>
      </c>
      <c r="C98" s="178">
        <v>2</v>
      </c>
      <c r="D98" s="178">
        <v>0</v>
      </c>
      <c r="E98" s="194">
        <v>0</v>
      </c>
      <c r="F98" s="178">
        <v>0</v>
      </c>
      <c r="G98" s="200">
        <v>0</v>
      </c>
      <c r="H98" s="189">
        <v>0</v>
      </c>
      <c r="I98" s="202" t="s">
        <v>41</v>
      </c>
      <c r="J98" s="204">
        <f>J100+J107+J136+J184</f>
        <v>1786932.15616</v>
      </c>
      <c r="K98" s="180">
        <f>K100+K107+K136+K184</f>
        <v>1745598.5</v>
      </c>
      <c r="L98" s="180">
        <f>L100+L107+L136+L184</f>
        <v>1661156.6</v>
      </c>
      <c r="M98" s="5"/>
      <c r="N98" s="5"/>
    </row>
    <row r="99" spans="1:14" ht="23.25" customHeight="1">
      <c r="A99" s="195"/>
      <c r="B99" s="177"/>
      <c r="C99" s="179"/>
      <c r="D99" s="179"/>
      <c r="E99" s="195"/>
      <c r="F99" s="179"/>
      <c r="G99" s="201"/>
      <c r="H99" s="190"/>
      <c r="I99" s="203"/>
      <c r="J99" s="205"/>
      <c r="K99" s="181"/>
      <c r="L99" s="181"/>
      <c r="M99" s="5"/>
      <c r="N99" s="5"/>
    </row>
    <row r="100" spans="1:14" ht="37.5">
      <c r="A100" s="34">
        <v>5</v>
      </c>
      <c r="B100" s="35">
        <v>2</v>
      </c>
      <c r="C100" s="36">
        <v>2</v>
      </c>
      <c r="D100" s="36">
        <v>1</v>
      </c>
      <c r="E100" s="37">
        <v>0</v>
      </c>
      <c r="F100" s="36">
        <v>0</v>
      </c>
      <c r="G100" s="38">
        <v>0</v>
      </c>
      <c r="H100" s="39">
        <v>151</v>
      </c>
      <c r="I100" s="40" t="s">
        <v>42</v>
      </c>
      <c r="J100" s="42">
        <f>J101+J105+J103</f>
        <v>699168.8</v>
      </c>
      <c r="K100" s="42">
        <f>K101+K105+K103</f>
        <v>759143.3</v>
      </c>
      <c r="L100" s="43">
        <f>L101+L105+L103</f>
        <v>675827.4</v>
      </c>
      <c r="M100" s="5"/>
      <c r="N100" s="5"/>
    </row>
    <row r="101" spans="1:14" ht="18.75">
      <c r="A101" s="34">
        <v>5</v>
      </c>
      <c r="B101" s="35">
        <v>2</v>
      </c>
      <c r="C101" s="36">
        <v>2</v>
      </c>
      <c r="D101" s="36">
        <v>1</v>
      </c>
      <c r="E101" s="37">
        <v>1</v>
      </c>
      <c r="F101" s="36">
        <v>0</v>
      </c>
      <c r="G101" s="38">
        <v>0</v>
      </c>
      <c r="H101" s="39">
        <v>151</v>
      </c>
      <c r="I101" s="50" t="s">
        <v>43</v>
      </c>
      <c r="J101" s="61">
        <f>J102</f>
        <v>6827.3</v>
      </c>
      <c r="K101" s="61">
        <f>K102</f>
        <v>5461.8</v>
      </c>
      <c r="L101" s="62">
        <f>L102</f>
        <v>5461.8</v>
      </c>
      <c r="M101" s="5"/>
      <c r="N101" s="5"/>
    </row>
    <row r="102" spans="1:14" ht="56.25">
      <c r="A102" s="34">
        <v>5</v>
      </c>
      <c r="B102" s="35">
        <v>2</v>
      </c>
      <c r="C102" s="36">
        <v>2</v>
      </c>
      <c r="D102" s="36">
        <v>1</v>
      </c>
      <c r="E102" s="37">
        <v>1</v>
      </c>
      <c r="F102" s="36">
        <v>4</v>
      </c>
      <c r="G102" s="38">
        <v>2712</v>
      </c>
      <c r="H102" s="39">
        <v>151</v>
      </c>
      <c r="I102" s="53" t="s">
        <v>50</v>
      </c>
      <c r="J102" s="95">
        <v>6827.3</v>
      </c>
      <c r="K102" s="95">
        <v>5461.8</v>
      </c>
      <c r="L102" s="96">
        <v>5461.8</v>
      </c>
      <c r="M102" s="5"/>
      <c r="N102" s="5"/>
    </row>
    <row r="103" spans="1:14" ht="37.5">
      <c r="A103" s="34">
        <v>5</v>
      </c>
      <c r="B103" s="35">
        <v>2</v>
      </c>
      <c r="C103" s="36">
        <v>2</v>
      </c>
      <c r="D103" s="36">
        <v>1</v>
      </c>
      <c r="E103" s="37">
        <v>3</v>
      </c>
      <c r="F103" s="36">
        <v>0</v>
      </c>
      <c r="G103" s="38">
        <v>0</v>
      </c>
      <c r="H103" s="39">
        <v>151</v>
      </c>
      <c r="I103" s="50" t="s">
        <v>66</v>
      </c>
      <c r="J103" s="61">
        <f>J104</f>
        <v>114943.5</v>
      </c>
      <c r="K103" s="61">
        <f>K104</f>
        <v>114943.5</v>
      </c>
      <c r="L103" s="62">
        <f>L104</f>
        <v>172706.6</v>
      </c>
      <c r="M103" s="5"/>
      <c r="N103" s="5"/>
    </row>
    <row r="104" spans="1:14" ht="37.5">
      <c r="A104" s="34">
        <v>5</v>
      </c>
      <c r="B104" s="35">
        <v>2</v>
      </c>
      <c r="C104" s="36">
        <v>2</v>
      </c>
      <c r="D104" s="36">
        <v>1</v>
      </c>
      <c r="E104" s="37">
        <v>3</v>
      </c>
      <c r="F104" s="36">
        <v>4</v>
      </c>
      <c r="G104" s="38">
        <v>0</v>
      </c>
      <c r="H104" s="39">
        <v>151</v>
      </c>
      <c r="I104" s="53" t="s">
        <v>130</v>
      </c>
      <c r="J104" s="95">
        <v>114943.5</v>
      </c>
      <c r="K104" s="95">
        <v>114943.5</v>
      </c>
      <c r="L104" s="96">
        <v>172706.6</v>
      </c>
      <c r="M104" s="5"/>
      <c r="N104" s="5"/>
    </row>
    <row r="105" spans="1:14" s="4" customFormat="1" ht="60.75" customHeight="1">
      <c r="A105" s="34">
        <v>5</v>
      </c>
      <c r="B105" s="35">
        <v>2</v>
      </c>
      <c r="C105" s="36">
        <v>2</v>
      </c>
      <c r="D105" s="36">
        <v>1</v>
      </c>
      <c r="E105" s="37">
        <v>7</v>
      </c>
      <c r="F105" s="36">
        <v>0</v>
      </c>
      <c r="G105" s="38">
        <v>0</v>
      </c>
      <c r="H105" s="39">
        <v>151</v>
      </c>
      <c r="I105" s="50" t="s">
        <v>131</v>
      </c>
      <c r="J105" s="61">
        <f>J106</f>
        <v>577398</v>
      </c>
      <c r="K105" s="61">
        <f>K106</f>
        <v>638738</v>
      </c>
      <c r="L105" s="62">
        <f>L106</f>
        <v>497659</v>
      </c>
      <c r="M105" s="19"/>
      <c r="N105" s="19"/>
    </row>
    <row r="106" spans="1:14" ht="75">
      <c r="A106" s="34">
        <v>5</v>
      </c>
      <c r="B106" s="35">
        <v>2</v>
      </c>
      <c r="C106" s="36">
        <v>2</v>
      </c>
      <c r="D106" s="36">
        <v>1</v>
      </c>
      <c r="E106" s="37">
        <v>7</v>
      </c>
      <c r="F106" s="36">
        <v>4</v>
      </c>
      <c r="G106" s="38">
        <v>0</v>
      </c>
      <c r="H106" s="39">
        <v>151</v>
      </c>
      <c r="I106" s="53" t="s">
        <v>132</v>
      </c>
      <c r="J106" s="95">
        <v>577398</v>
      </c>
      <c r="K106" s="95">
        <v>638738</v>
      </c>
      <c r="L106" s="96">
        <v>497659</v>
      </c>
      <c r="M106" s="5"/>
      <c r="N106" s="5"/>
    </row>
    <row r="107" spans="1:14" ht="42" customHeight="1">
      <c r="A107" s="34">
        <v>5</v>
      </c>
      <c r="B107" s="83">
        <v>2</v>
      </c>
      <c r="C107" s="84">
        <v>2</v>
      </c>
      <c r="D107" s="84">
        <v>2</v>
      </c>
      <c r="E107" s="37">
        <v>0</v>
      </c>
      <c r="F107" s="84">
        <v>0</v>
      </c>
      <c r="G107" s="85">
        <v>0</v>
      </c>
      <c r="H107" s="86">
        <v>151</v>
      </c>
      <c r="I107" s="40" t="s">
        <v>133</v>
      </c>
      <c r="J107" s="41">
        <f>J108+J109+J110</f>
        <v>274428.00624</v>
      </c>
      <c r="K107" s="42">
        <f>K110</f>
        <v>125600.6</v>
      </c>
      <c r="L107" s="43">
        <f>L110</f>
        <v>125600.6</v>
      </c>
      <c r="M107" s="5"/>
      <c r="N107" s="5"/>
    </row>
    <row r="108" spans="1:14" ht="133.5" customHeight="1">
      <c r="A108" s="34">
        <v>5</v>
      </c>
      <c r="B108" s="83">
        <v>2</v>
      </c>
      <c r="C108" s="84">
        <v>2</v>
      </c>
      <c r="D108" s="84">
        <v>2</v>
      </c>
      <c r="E108" s="37">
        <v>8</v>
      </c>
      <c r="F108" s="84">
        <v>4</v>
      </c>
      <c r="G108" s="85">
        <v>0</v>
      </c>
      <c r="H108" s="86">
        <v>151</v>
      </c>
      <c r="I108" s="135" t="s">
        <v>166</v>
      </c>
      <c r="J108" s="160">
        <v>1426.30808</v>
      </c>
      <c r="K108" s="136">
        <v>0</v>
      </c>
      <c r="L108" s="136">
        <v>0</v>
      </c>
      <c r="M108" s="5"/>
      <c r="N108" s="5"/>
    </row>
    <row r="109" spans="1:14" ht="117" customHeight="1">
      <c r="A109" s="34">
        <v>5</v>
      </c>
      <c r="B109" s="83">
        <v>2</v>
      </c>
      <c r="C109" s="84">
        <v>2</v>
      </c>
      <c r="D109" s="84">
        <v>2</v>
      </c>
      <c r="E109" s="37">
        <v>51</v>
      </c>
      <c r="F109" s="84">
        <v>4</v>
      </c>
      <c r="G109" s="85">
        <v>0</v>
      </c>
      <c r="H109" s="86">
        <v>151</v>
      </c>
      <c r="I109" s="135" t="s">
        <v>167</v>
      </c>
      <c r="J109" s="160">
        <v>534.86568</v>
      </c>
      <c r="K109" s="136">
        <v>0</v>
      </c>
      <c r="L109" s="136">
        <v>0</v>
      </c>
      <c r="M109" s="5"/>
      <c r="N109" s="5"/>
    </row>
    <row r="110" spans="1:14" ht="19.5" customHeight="1">
      <c r="A110" s="34">
        <v>5</v>
      </c>
      <c r="B110" s="83">
        <v>2</v>
      </c>
      <c r="C110" s="84">
        <v>2</v>
      </c>
      <c r="D110" s="84">
        <v>2</v>
      </c>
      <c r="E110" s="37">
        <v>999</v>
      </c>
      <c r="F110" s="84">
        <v>4</v>
      </c>
      <c r="G110" s="85">
        <v>0</v>
      </c>
      <c r="H110" s="86">
        <v>151</v>
      </c>
      <c r="I110" s="125" t="s">
        <v>54</v>
      </c>
      <c r="J110" s="137">
        <f>J111+J112+J113+J114+J115+J116+J117+J118+J119+J120+J121+J122+J123+J124+J125+J126+J127+J128+J129+J130+J131+J132+J133+J134+J135</f>
        <v>272466.83248000004</v>
      </c>
      <c r="K110" s="43">
        <f>K111+K113+K115+K116+K117+K118+K119+K120+K121+K122+K123+K124+K125+K126+K127+K128+K129+K130+K131+K132+K133+K135</f>
        <v>125600.6</v>
      </c>
      <c r="L110" s="43">
        <f>L111+L113+L115+L116+L117+L118+L119+L120+L121+L122+L123+L124+L125+L126+L127+L128+L129+L130+L131+L132+L133+L135</f>
        <v>125600.6</v>
      </c>
      <c r="M110" s="5"/>
      <c r="N110" s="5"/>
    </row>
    <row r="111" spans="1:14" ht="116.25" customHeight="1">
      <c r="A111" s="34">
        <v>5</v>
      </c>
      <c r="B111" s="83">
        <v>2</v>
      </c>
      <c r="C111" s="84">
        <v>2</v>
      </c>
      <c r="D111" s="84">
        <v>2</v>
      </c>
      <c r="E111" s="37">
        <v>999</v>
      </c>
      <c r="F111" s="84">
        <v>4</v>
      </c>
      <c r="G111" s="85">
        <v>1021</v>
      </c>
      <c r="H111" s="86">
        <v>151</v>
      </c>
      <c r="I111" s="135" t="s">
        <v>152</v>
      </c>
      <c r="J111" s="161">
        <v>385.4</v>
      </c>
      <c r="K111" s="136">
        <v>0</v>
      </c>
      <c r="L111" s="136">
        <v>0</v>
      </c>
      <c r="M111" s="5"/>
      <c r="N111" s="5"/>
    </row>
    <row r="112" spans="1:14" ht="116.25" customHeight="1">
      <c r="A112" s="34">
        <v>5</v>
      </c>
      <c r="B112" s="83">
        <v>2</v>
      </c>
      <c r="C112" s="84">
        <v>2</v>
      </c>
      <c r="D112" s="84">
        <v>2</v>
      </c>
      <c r="E112" s="37">
        <v>999</v>
      </c>
      <c r="F112" s="84">
        <v>4</v>
      </c>
      <c r="G112" s="85">
        <v>1022</v>
      </c>
      <c r="H112" s="86">
        <v>151</v>
      </c>
      <c r="I112" s="135" t="s">
        <v>177</v>
      </c>
      <c r="J112" s="161">
        <v>58.5</v>
      </c>
      <c r="K112" s="136">
        <v>0</v>
      </c>
      <c r="L112" s="136">
        <v>0</v>
      </c>
      <c r="M112" s="5"/>
      <c r="N112" s="5"/>
    </row>
    <row r="113" spans="1:14" ht="76.5" customHeight="1">
      <c r="A113" s="34">
        <v>5</v>
      </c>
      <c r="B113" s="83">
        <v>2</v>
      </c>
      <c r="C113" s="84">
        <v>2</v>
      </c>
      <c r="D113" s="84">
        <v>2</v>
      </c>
      <c r="E113" s="37">
        <v>999</v>
      </c>
      <c r="F113" s="84">
        <v>4</v>
      </c>
      <c r="G113" s="85">
        <v>1031</v>
      </c>
      <c r="H113" s="86">
        <v>151</v>
      </c>
      <c r="I113" s="135" t="s">
        <v>155</v>
      </c>
      <c r="J113" s="162">
        <v>866.71</v>
      </c>
      <c r="K113" s="136">
        <v>0</v>
      </c>
      <c r="L113" s="136">
        <v>0</v>
      </c>
      <c r="M113" s="5"/>
      <c r="N113" s="5"/>
    </row>
    <row r="114" spans="1:14" ht="140.25" customHeight="1">
      <c r="A114" s="34">
        <v>5</v>
      </c>
      <c r="B114" s="83">
        <v>2</v>
      </c>
      <c r="C114" s="84">
        <v>2</v>
      </c>
      <c r="D114" s="84">
        <v>2</v>
      </c>
      <c r="E114" s="37">
        <v>999</v>
      </c>
      <c r="F114" s="84">
        <v>4</v>
      </c>
      <c r="G114" s="85">
        <v>5392</v>
      </c>
      <c r="H114" s="86">
        <v>151</v>
      </c>
      <c r="I114" s="135" t="s">
        <v>178</v>
      </c>
      <c r="J114" s="162">
        <v>15543.6</v>
      </c>
      <c r="K114" s="136">
        <v>0</v>
      </c>
      <c r="L114" s="136">
        <v>0</v>
      </c>
      <c r="M114" s="5"/>
      <c r="N114" s="5"/>
    </row>
    <row r="115" spans="1:14" ht="130.5" customHeight="1">
      <c r="A115" s="34">
        <v>5</v>
      </c>
      <c r="B115" s="83">
        <v>2</v>
      </c>
      <c r="C115" s="84">
        <v>2</v>
      </c>
      <c r="D115" s="84">
        <v>2</v>
      </c>
      <c r="E115" s="37">
        <v>999</v>
      </c>
      <c r="F115" s="84">
        <v>4</v>
      </c>
      <c r="G115" s="85">
        <v>7422</v>
      </c>
      <c r="H115" s="86">
        <v>151</v>
      </c>
      <c r="I115" s="135" t="s">
        <v>156</v>
      </c>
      <c r="J115" s="138">
        <v>780.27699</v>
      </c>
      <c r="K115" s="136">
        <v>0</v>
      </c>
      <c r="L115" s="136">
        <v>0</v>
      </c>
      <c r="M115" s="5"/>
      <c r="N115" s="5"/>
    </row>
    <row r="116" spans="1:14" ht="132.75" customHeight="1">
      <c r="A116" s="34">
        <v>5</v>
      </c>
      <c r="B116" s="83">
        <v>2</v>
      </c>
      <c r="C116" s="84">
        <v>2</v>
      </c>
      <c r="D116" s="84">
        <v>2</v>
      </c>
      <c r="E116" s="37">
        <v>999</v>
      </c>
      <c r="F116" s="84">
        <v>4</v>
      </c>
      <c r="G116" s="85">
        <v>7441</v>
      </c>
      <c r="H116" s="86">
        <v>151</v>
      </c>
      <c r="I116" s="135" t="s">
        <v>157</v>
      </c>
      <c r="J116" s="136">
        <v>584.6</v>
      </c>
      <c r="K116" s="136">
        <v>0</v>
      </c>
      <c r="L116" s="136">
        <v>0</v>
      </c>
      <c r="M116" s="5"/>
      <c r="N116" s="5"/>
    </row>
    <row r="117" spans="1:14" ht="150" customHeight="1">
      <c r="A117" s="34">
        <v>5</v>
      </c>
      <c r="B117" s="83">
        <v>2</v>
      </c>
      <c r="C117" s="84">
        <v>2</v>
      </c>
      <c r="D117" s="84">
        <v>2</v>
      </c>
      <c r="E117" s="37">
        <v>999</v>
      </c>
      <c r="F117" s="84">
        <v>4</v>
      </c>
      <c r="G117" s="85">
        <v>7443</v>
      </c>
      <c r="H117" s="86">
        <v>151</v>
      </c>
      <c r="I117" s="135" t="s">
        <v>158</v>
      </c>
      <c r="J117" s="139">
        <v>2951.998</v>
      </c>
      <c r="K117" s="136">
        <v>0</v>
      </c>
      <c r="L117" s="136">
        <v>0</v>
      </c>
      <c r="M117" s="5"/>
      <c r="N117" s="5"/>
    </row>
    <row r="118" spans="1:14" ht="78.75" customHeight="1">
      <c r="A118" s="34">
        <v>5</v>
      </c>
      <c r="B118" s="83">
        <v>2</v>
      </c>
      <c r="C118" s="84">
        <v>2</v>
      </c>
      <c r="D118" s="84">
        <v>2</v>
      </c>
      <c r="E118" s="37">
        <v>999</v>
      </c>
      <c r="F118" s="84">
        <v>4</v>
      </c>
      <c r="G118" s="85">
        <v>7479</v>
      </c>
      <c r="H118" s="86">
        <v>151</v>
      </c>
      <c r="I118" s="135" t="s">
        <v>139</v>
      </c>
      <c r="J118" s="136">
        <v>1.8</v>
      </c>
      <c r="K118" s="136">
        <v>0</v>
      </c>
      <c r="L118" s="136">
        <v>0</v>
      </c>
      <c r="M118" s="5"/>
      <c r="N118" s="5"/>
    </row>
    <row r="119" spans="1:14" ht="116.25" customHeight="1">
      <c r="A119" s="34">
        <v>5</v>
      </c>
      <c r="B119" s="83">
        <v>2</v>
      </c>
      <c r="C119" s="84">
        <v>2</v>
      </c>
      <c r="D119" s="84">
        <v>2</v>
      </c>
      <c r="E119" s="37">
        <v>999</v>
      </c>
      <c r="F119" s="84">
        <v>4</v>
      </c>
      <c r="G119" s="85">
        <v>7481</v>
      </c>
      <c r="H119" s="86">
        <v>151</v>
      </c>
      <c r="I119" s="135" t="s">
        <v>173</v>
      </c>
      <c r="J119" s="136">
        <v>200</v>
      </c>
      <c r="K119" s="136">
        <v>0</v>
      </c>
      <c r="L119" s="136">
        <v>0</v>
      </c>
      <c r="M119" s="5"/>
      <c r="N119" s="5"/>
    </row>
    <row r="120" spans="1:14" ht="116.25" customHeight="1">
      <c r="A120" s="34">
        <v>5</v>
      </c>
      <c r="B120" s="83">
        <v>2</v>
      </c>
      <c r="C120" s="84">
        <v>2</v>
      </c>
      <c r="D120" s="84">
        <v>2</v>
      </c>
      <c r="E120" s="37">
        <v>999</v>
      </c>
      <c r="F120" s="84">
        <v>4</v>
      </c>
      <c r="G120" s="85">
        <v>7483</v>
      </c>
      <c r="H120" s="86">
        <v>151</v>
      </c>
      <c r="I120" s="135" t="s">
        <v>174</v>
      </c>
      <c r="J120" s="136">
        <v>130</v>
      </c>
      <c r="K120" s="136">
        <v>0</v>
      </c>
      <c r="L120" s="136">
        <v>0</v>
      </c>
      <c r="M120" s="5"/>
      <c r="N120" s="5"/>
    </row>
    <row r="121" spans="1:14" ht="135" customHeight="1">
      <c r="A121" s="34">
        <v>5</v>
      </c>
      <c r="B121" s="83">
        <v>2</v>
      </c>
      <c r="C121" s="84">
        <v>2</v>
      </c>
      <c r="D121" s="84">
        <v>2</v>
      </c>
      <c r="E121" s="37">
        <v>999</v>
      </c>
      <c r="F121" s="84">
        <v>4</v>
      </c>
      <c r="G121" s="85">
        <v>7485</v>
      </c>
      <c r="H121" s="86">
        <v>151</v>
      </c>
      <c r="I121" s="135" t="s">
        <v>140</v>
      </c>
      <c r="J121" s="136">
        <v>80</v>
      </c>
      <c r="K121" s="136">
        <v>0</v>
      </c>
      <c r="L121" s="136">
        <v>0</v>
      </c>
      <c r="M121" s="5"/>
      <c r="N121" s="5"/>
    </row>
    <row r="122" spans="1:14" ht="134.25" customHeight="1">
      <c r="A122" s="34">
        <v>5</v>
      </c>
      <c r="B122" s="83">
        <v>2</v>
      </c>
      <c r="C122" s="84">
        <v>2</v>
      </c>
      <c r="D122" s="84">
        <v>2</v>
      </c>
      <c r="E122" s="37">
        <v>999</v>
      </c>
      <c r="F122" s="84">
        <v>4</v>
      </c>
      <c r="G122" s="85">
        <v>7488</v>
      </c>
      <c r="H122" s="86">
        <v>151</v>
      </c>
      <c r="I122" s="135" t="s">
        <v>141</v>
      </c>
      <c r="J122" s="136">
        <v>26.2</v>
      </c>
      <c r="K122" s="136">
        <v>0</v>
      </c>
      <c r="L122" s="136">
        <v>0</v>
      </c>
      <c r="M122" s="5"/>
      <c r="N122" s="5"/>
    </row>
    <row r="123" spans="1:14" ht="99.75" customHeight="1">
      <c r="A123" s="34">
        <v>5</v>
      </c>
      <c r="B123" s="83">
        <v>2</v>
      </c>
      <c r="C123" s="84">
        <v>2</v>
      </c>
      <c r="D123" s="84">
        <v>2</v>
      </c>
      <c r="E123" s="37">
        <v>999</v>
      </c>
      <c r="F123" s="84">
        <v>4</v>
      </c>
      <c r="G123" s="85">
        <v>7492</v>
      </c>
      <c r="H123" s="86">
        <v>151</v>
      </c>
      <c r="I123" s="135" t="s">
        <v>142</v>
      </c>
      <c r="J123" s="136">
        <v>248</v>
      </c>
      <c r="K123" s="136">
        <v>0</v>
      </c>
      <c r="L123" s="136">
        <v>0</v>
      </c>
      <c r="M123" s="5"/>
      <c r="N123" s="5"/>
    </row>
    <row r="124" spans="1:14" ht="150" customHeight="1">
      <c r="A124" s="34">
        <v>5</v>
      </c>
      <c r="B124" s="83">
        <v>2</v>
      </c>
      <c r="C124" s="84">
        <v>2</v>
      </c>
      <c r="D124" s="84">
        <v>2</v>
      </c>
      <c r="E124" s="37">
        <v>999</v>
      </c>
      <c r="F124" s="84">
        <v>4</v>
      </c>
      <c r="G124" s="85">
        <v>7508</v>
      </c>
      <c r="H124" s="86">
        <v>151</v>
      </c>
      <c r="I124" s="135" t="s">
        <v>143</v>
      </c>
      <c r="J124" s="136">
        <v>70202.9</v>
      </c>
      <c r="K124" s="136">
        <v>0</v>
      </c>
      <c r="L124" s="136">
        <v>0</v>
      </c>
      <c r="M124" s="5"/>
      <c r="N124" s="5"/>
    </row>
    <row r="125" spans="1:14" ht="65.25" customHeight="1">
      <c r="A125" s="86">
        <v>5</v>
      </c>
      <c r="B125" s="83">
        <v>2</v>
      </c>
      <c r="C125" s="84">
        <v>2</v>
      </c>
      <c r="D125" s="84">
        <v>2</v>
      </c>
      <c r="E125" s="37">
        <v>999</v>
      </c>
      <c r="F125" s="84">
        <v>4</v>
      </c>
      <c r="G125" s="85">
        <v>7511</v>
      </c>
      <c r="H125" s="86">
        <v>151</v>
      </c>
      <c r="I125" s="135" t="s">
        <v>175</v>
      </c>
      <c r="J125" s="136">
        <v>129943.5</v>
      </c>
      <c r="K125" s="136">
        <v>114943.5</v>
      </c>
      <c r="L125" s="136">
        <v>114943.5</v>
      </c>
      <c r="M125" s="5"/>
      <c r="N125" s="5"/>
    </row>
    <row r="126" spans="1:14" ht="189" customHeight="1">
      <c r="A126" s="34">
        <v>5</v>
      </c>
      <c r="B126" s="83">
        <v>2</v>
      </c>
      <c r="C126" s="84">
        <v>2</v>
      </c>
      <c r="D126" s="84">
        <v>2</v>
      </c>
      <c r="E126" s="37">
        <v>999</v>
      </c>
      <c r="F126" s="84">
        <v>4</v>
      </c>
      <c r="G126" s="85">
        <v>7558</v>
      </c>
      <c r="H126" s="86">
        <v>151</v>
      </c>
      <c r="I126" s="135" t="s">
        <v>153</v>
      </c>
      <c r="J126" s="161">
        <v>16139.7</v>
      </c>
      <c r="K126" s="136">
        <v>0</v>
      </c>
      <c r="L126" s="136">
        <v>0</v>
      </c>
      <c r="M126" s="5"/>
      <c r="N126" s="5"/>
    </row>
    <row r="127" spans="1:14" ht="324" customHeight="1">
      <c r="A127" s="34">
        <v>5</v>
      </c>
      <c r="B127" s="83">
        <v>2</v>
      </c>
      <c r="C127" s="84">
        <v>2</v>
      </c>
      <c r="D127" s="84">
        <v>2</v>
      </c>
      <c r="E127" s="37">
        <v>999</v>
      </c>
      <c r="F127" s="84">
        <v>4</v>
      </c>
      <c r="G127" s="85">
        <v>7571</v>
      </c>
      <c r="H127" s="86">
        <v>151</v>
      </c>
      <c r="I127" s="135" t="s">
        <v>161</v>
      </c>
      <c r="J127" s="136">
        <v>2600</v>
      </c>
      <c r="K127" s="136">
        <v>0</v>
      </c>
      <c r="L127" s="136">
        <v>0</v>
      </c>
      <c r="M127" s="5"/>
      <c r="N127" s="5"/>
    </row>
    <row r="128" spans="1:14" ht="117.75" customHeight="1">
      <c r="A128" s="34">
        <v>5</v>
      </c>
      <c r="B128" s="83">
        <v>2</v>
      </c>
      <c r="C128" s="84">
        <v>2</v>
      </c>
      <c r="D128" s="84">
        <v>2</v>
      </c>
      <c r="E128" s="37">
        <v>999</v>
      </c>
      <c r="F128" s="84">
        <v>4</v>
      </c>
      <c r="G128" s="85">
        <v>7581</v>
      </c>
      <c r="H128" s="86">
        <v>151</v>
      </c>
      <c r="I128" s="135" t="s">
        <v>154</v>
      </c>
      <c r="J128" s="138">
        <v>164.29749</v>
      </c>
      <c r="K128" s="136">
        <v>0</v>
      </c>
      <c r="L128" s="136">
        <v>0</v>
      </c>
      <c r="M128" s="5"/>
      <c r="N128" s="5"/>
    </row>
    <row r="129" spans="1:14" ht="57" customHeight="1">
      <c r="A129" s="86">
        <v>5</v>
      </c>
      <c r="B129" s="83">
        <v>2</v>
      </c>
      <c r="C129" s="84">
        <v>2</v>
      </c>
      <c r="D129" s="84">
        <v>2</v>
      </c>
      <c r="E129" s="37">
        <v>999</v>
      </c>
      <c r="F129" s="84">
        <v>4</v>
      </c>
      <c r="G129" s="85">
        <v>7582</v>
      </c>
      <c r="H129" s="86">
        <v>151</v>
      </c>
      <c r="I129" s="87" t="s">
        <v>109</v>
      </c>
      <c r="J129" s="62">
        <v>4174.9</v>
      </c>
      <c r="K129" s="62">
        <v>4383.5</v>
      </c>
      <c r="L129" s="62">
        <v>4383.5</v>
      </c>
      <c r="M129" s="5"/>
      <c r="N129" s="5"/>
    </row>
    <row r="130" spans="1:14" ht="99.75" customHeight="1">
      <c r="A130" s="86">
        <v>5</v>
      </c>
      <c r="B130" s="83">
        <v>2</v>
      </c>
      <c r="C130" s="84">
        <v>2</v>
      </c>
      <c r="D130" s="84">
        <v>2</v>
      </c>
      <c r="E130" s="37">
        <v>999</v>
      </c>
      <c r="F130" s="84">
        <v>4</v>
      </c>
      <c r="G130" s="85">
        <v>7583</v>
      </c>
      <c r="H130" s="86">
        <v>151</v>
      </c>
      <c r="I130" s="87" t="s">
        <v>110</v>
      </c>
      <c r="J130" s="62">
        <v>3535.2</v>
      </c>
      <c r="K130" s="62">
        <v>4158.5</v>
      </c>
      <c r="L130" s="62">
        <v>4158.5</v>
      </c>
      <c r="M130" s="5"/>
      <c r="N130" s="5"/>
    </row>
    <row r="131" spans="1:14" ht="133.5" customHeight="1">
      <c r="A131" s="34">
        <v>5</v>
      </c>
      <c r="B131" s="83">
        <v>2</v>
      </c>
      <c r="C131" s="84">
        <v>2</v>
      </c>
      <c r="D131" s="84">
        <v>2</v>
      </c>
      <c r="E131" s="37">
        <v>999</v>
      </c>
      <c r="F131" s="84">
        <v>4</v>
      </c>
      <c r="G131" s="85">
        <v>7584</v>
      </c>
      <c r="H131" s="86">
        <v>151</v>
      </c>
      <c r="I131" s="135" t="s">
        <v>176</v>
      </c>
      <c r="J131" s="136">
        <v>156.6</v>
      </c>
      <c r="K131" s="136">
        <v>0</v>
      </c>
      <c r="L131" s="136">
        <v>0</v>
      </c>
      <c r="M131" s="5"/>
      <c r="N131" s="5"/>
    </row>
    <row r="132" spans="1:14" ht="60" customHeight="1">
      <c r="A132" s="86">
        <v>5</v>
      </c>
      <c r="B132" s="83">
        <v>2</v>
      </c>
      <c r="C132" s="84">
        <v>2</v>
      </c>
      <c r="D132" s="84">
        <v>2</v>
      </c>
      <c r="E132" s="37">
        <v>999</v>
      </c>
      <c r="F132" s="84">
        <v>4</v>
      </c>
      <c r="G132" s="85">
        <v>7585</v>
      </c>
      <c r="H132" s="86">
        <v>151</v>
      </c>
      <c r="I132" s="102" t="s">
        <v>79</v>
      </c>
      <c r="J132" s="121">
        <v>2091.2</v>
      </c>
      <c r="K132" s="121">
        <v>2115.1</v>
      </c>
      <c r="L132" s="121">
        <v>2115.1</v>
      </c>
      <c r="M132" s="5"/>
      <c r="N132" s="5"/>
    </row>
    <row r="133" spans="1:14" ht="155.25" customHeight="1">
      <c r="A133" s="86">
        <v>5</v>
      </c>
      <c r="B133" s="83">
        <v>2</v>
      </c>
      <c r="C133" s="84">
        <v>2</v>
      </c>
      <c r="D133" s="84">
        <v>2</v>
      </c>
      <c r="E133" s="37">
        <v>999</v>
      </c>
      <c r="F133" s="84">
        <v>4</v>
      </c>
      <c r="G133" s="85">
        <v>7743</v>
      </c>
      <c r="H133" s="86">
        <v>151</v>
      </c>
      <c r="I133" s="102" t="s">
        <v>164</v>
      </c>
      <c r="J133" s="121">
        <v>12000</v>
      </c>
      <c r="K133" s="121">
        <v>0</v>
      </c>
      <c r="L133" s="121">
        <v>0</v>
      </c>
      <c r="M133" s="5"/>
      <c r="N133" s="5"/>
    </row>
    <row r="134" spans="1:14" ht="174" customHeight="1">
      <c r="A134" s="86">
        <v>5</v>
      </c>
      <c r="B134" s="83">
        <v>2</v>
      </c>
      <c r="C134" s="84">
        <v>2</v>
      </c>
      <c r="D134" s="84">
        <v>2</v>
      </c>
      <c r="E134" s="37">
        <v>999</v>
      </c>
      <c r="F134" s="84">
        <v>4</v>
      </c>
      <c r="G134" s="85">
        <v>7744</v>
      </c>
      <c r="H134" s="86">
        <v>151</v>
      </c>
      <c r="I134" s="102" t="s">
        <v>179</v>
      </c>
      <c r="J134" s="163">
        <v>3236.05</v>
      </c>
      <c r="K134" s="121">
        <v>0</v>
      </c>
      <c r="L134" s="121">
        <v>0</v>
      </c>
      <c r="M134" s="5"/>
      <c r="N134" s="5"/>
    </row>
    <row r="135" spans="1:14" ht="191.25" customHeight="1">
      <c r="A135" s="86">
        <v>5</v>
      </c>
      <c r="B135" s="83">
        <v>2</v>
      </c>
      <c r="C135" s="84">
        <v>2</v>
      </c>
      <c r="D135" s="84">
        <v>2</v>
      </c>
      <c r="E135" s="37">
        <v>999</v>
      </c>
      <c r="F135" s="84">
        <v>4</v>
      </c>
      <c r="G135" s="85">
        <v>7746</v>
      </c>
      <c r="H135" s="86">
        <v>151</v>
      </c>
      <c r="I135" s="102" t="s">
        <v>165</v>
      </c>
      <c r="J135" s="121">
        <v>6365.4</v>
      </c>
      <c r="K135" s="121">
        <v>0</v>
      </c>
      <c r="L135" s="121">
        <v>0</v>
      </c>
      <c r="M135" s="5"/>
      <c r="N135" s="5"/>
    </row>
    <row r="136" spans="1:14" ht="38.25" customHeight="1">
      <c r="A136" s="97">
        <v>5</v>
      </c>
      <c r="B136" s="98">
        <v>2</v>
      </c>
      <c r="C136" s="99">
        <v>2</v>
      </c>
      <c r="D136" s="99">
        <v>3</v>
      </c>
      <c r="E136" s="37">
        <v>0</v>
      </c>
      <c r="F136" s="99">
        <v>0</v>
      </c>
      <c r="G136" s="100">
        <v>0</v>
      </c>
      <c r="H136" s="101">
        <v>151</v>
      </c>
      <c r="I136" s="103" t="s">
        <v>44</v>
      </c>
      <c r="J136" s="140">
        <f>J137+J138+J139+J140+J141+J142+J180+J181</f>
        <v>811480.34992</v>
      </c>
      <c r="K136" s="141">
        <f>K137+K138+K139+K140+K141+K142+K180+K181</f>
        <v>858999.6</v>
      </c>
      <c r="L136" s="141">
        <f>L137+L138+L139+L140+L141+L142+L180+L181</f>
        <v>857873.6</v>
      </c>
      <c r="M136" s="5"/>
      <c r="N136" s="5"/>
    </row>
    <row r="137" spans="1:14" ht="115.5" customHeight="1">
      <c r="A137" s="34">
        <v>5</v>
      </c>
      <c r="B137" s="35">
        <v>2</v>
      </c>
      <c r="C137" s="36">
        <v>2</v>
      </c>
      <c r="D137" s="36">
        <v>3</v>
      </c>
      <c r="E137" s="37">
        <v>1</v>
      </c>
      <c r="F137" s="36">
        <v>4</v>
      </c>
      <c r="G137" s="38">
        <v>0</v>
      </c>
      <c r="H137" s="39">
        <v>151</v>
      </c>
      <c r="I137" s="50" t="s">
        <v>112</v>
      </c>
      <c r="J137" s="142">
        <v>74111.519</v>
      </c>
      <c r="K137" s="61">
        <v>60299.6</v>
      </c>
      <c r="L137" s="62">
        <v>60847.5</v>
      </c>
      <c r="M137" s="5"/>
      <c r="N137" s="5"/>
    </row>
    <row r="138" spans="1:14" ht="78" customHeight="1">
      <c r="A138" s="34">
        <v>5</v>
      </c>
      <c r="B138" s="35">
        <v>2</v>
      </c>
      <c r="C138" s="36">
        <v>2</v>
      </c>
      <c r="D138" s="36">
        <v>3</v>
      </c>
      <c r="E138" s="37">
        <v>4</v>
      </c>
      <c r="F138" s="36">
        <v>4</v>
      </c>
      <c r="G138" s="38">
        <v>0</v>
      </c>
      <c r="H138" s="39">
        <v>151</v>
      </c>
      <c r="I138" s="50" t="s">
        <v>134</v>
      </c>
      <c r="J138" s="164">
        <v>2217.59636</v>
      </c>
      <c r="K138" s="61">
        <v>2364.5</v>
      </c>
      <c r="L138" s="62">
        <v>2485.2</v>
      </c>
      <c r="M138" s="5"/>
      <c r="N138" s="5"/>
    </row>
    <row r="139" spans="1:14" ht="77.25" customHeight="1">
      <c r="A139" s="34">
        <v>5</v>
      </c>
      <c r="B139" s="35">
        <v>2</v>
      </c>
      <c r="C139" s="36">
        <v>2</v>
      </c>
      <c r="D139" s="36">
        <v>3</v>
      </c>
      <c r="E139" s="37">
        <v>7</v>
      </c>
      <c r="F139" s="36">
        <v>4</v>
      </c>
      <c r="G139" s="38">
        <v>0</v>
      </c>
      <c r="H139" s="39">
        <v>151</v>
      </c>
      <c r="I139" s="50" t="s">
        <v>108</v>
      </c>
      <c r="J139" s="61">
        <v>0</v>
      </c>
      <c r="K139" s="61">
        <v>0</v>
      </c>
      <c r="L139" s="62">
        <v>15.7</v>
      </c>
      <c r="M139" s="5"/>
      <c r="N139" s="5"/>
    </row>
    <row r="140" spans="1:14" ht="114" customHeight="1">
      <c r="A140" s="34">
        <v>5</v>
      </c>
      <c r="B140" s="35">
        <v>2</v>
      </c>
      <c r="C140" s="36">
        <v>2</v>
      </c>
      <c r="D140" s="36">
        <v>3</v>
      </c>
      <c r="E140" s="37">
        <v>12</v>
      </c>
      <c r="F140" s="36">
        <v>4</v>
      </c>
      <c r="G140" s="38">
        <v>0</v>
      </c>
      <c r="H140" s="39">
        <v>151</v>
      </c>
      <c r="I140" s="50" t="s">
        <v>61</v>
      </c>
      <c r="J140" s="61">
        <v>20.4</v>
      </c>
      <c r="K140" s="61">
        <v>20.4</v>
      </c>
      <c r="L140" s="62">
        <v>20.4</v>
      </c>
      <c r="M140" s="5"/>
      <c r="N140" s="5"/>
    </row>
    <row r="141" spans="1:14" ht="83.25" customHeight="1">
      <c r="A141" s="34">
        <v>5</v>
      </c>
      <c r="B141" s="35">
        <v>2</v>
      </c>
      <c r="C141" s="36">
        <v>2</v>
      </c>
      <c r="D141" s="36">
        <v>3</v>
      </c>
      <c r="E141" s="37">
        <v>22</v>
      </c>
      <c r="F141" s="36">
        <v>4</v>
      </c>
      <c r="G141" s="38">
        <v>0</v>
      </c>
      <c r="H141" s="39">
        <v>151</v>
      </c>
      <c r="I141" s="79" t="s">
        <v>55</v>
      </c>
      <c r="J141" s="165">
        <v>15789.2596</v>
      </c>
      <c r="K141" s="143">
        <v>19823.1</v>
      </c>
      <c r="L141" s="136">
        <v>19823.1</v>
      </c>
      <c r="M141" s="5"/>
      <c r="N141" s="5"/>
    </row>
    <row r="142" spans="1:14" ht="56.25">
      <c r="A142" s="34">
        <v>5</v>
      </c>
      <c r="B142" s="35">
        <v>2</v>
      </c>
      <c r="C142" s="36">
        <v>2</v>
      </c>
      <c r="D142" s="36">
        <v>3</v>
      </c>
      <c r="E142" s="37">
        <v>24</v>
      </c>
      <c r="F142" s="36">
        <v>0</v>
      </c>
      <c r="G142" s="38">
        <v>0</v>
      </c>
      <c r="H142" s="39">
        <v>151</v>
      </c>
      <c r="I142" s="40" t="s">
        <v>45</v>
      </c>
      <c r="J142" s="41">
        <f>J143</f>
        <v>705985.17496</v>
      </c>
      <c r="K142" s="42">
        <f>K143</f>
        <v>760413.1</v>
      </c>
      <c r="L142" s="43">
        <f>L143</f>
        <v>758602.7999999999</v>
      </c>
      <c r="M142" s="5"/>
      <c r="N142" s="5"/>
    </row>
    <row r="143" spans="1:14" ht="54.75" customHeight="1">
      <c r="A143" s="97">
        <v>5</v>
      </c>
      <c r="B143" s="98">
        <v>2</v>
      </c>
      <c r="C143" s="99">
        <v>2</v>
      </c>
      <c r="D143" s="99">
        <v>3</v>
      </c>
      <c r="E143" s="37">
        <v>24</v>
      </c>
      <c r="F143" s="99">
        <v>4</v>
      </c>
      <c r="G143" s="100">
        <v>0</v>
      </c>
      <c r="H143" s="101">
        <v>151</v>
      </c>
      <c r="I143" s="102" t="s">
        <v>46</v>
      </c>
      <c r="J143" s="121">
        <f>SUM(J144:J179)</f>
        <v>705985.17496</v>
      </c>
      <c r="K143" s="121">
        <f>SUM(K144:K179)</f>
        <v>760413.1</v>
      </c>
      <c r="L143" s="121">
        <f>SUM(L144:L179)</f>
        <v>758602.7999999999</v>
      </c>
      <c r="M143" s="5"/>
      <c r="N143" s="5"/>
    </row>
    <row r="144" spans="1:14" ht="99" customHeight="1">
      <c r="A144" s="34">
        <v>5</v>
      </c>
      <c r="B144" s="35">
        <v>2</v>
      </c>
      <c r="C144" s="36">
        <v>2</v>
      </c>
      <c r="D144" s="36">
        <v>3</v>
      </c>
      <c r="E144" s="37">
        <v>24</v>
      </c>
      <c r="F144" s="36">
        <v>4</v>
      </c>
      <c r="G144" s="38">
        <v>151</v>
      </c>
      <c r="H144" s="39">
        <v>151</v>
      </c>
      <c r="I144" s="144" t="s">
        <v>63</v>
      </c>
      <c r="J144" s="166">
        <v>38052.318</v>
      </c>
      <c r="K144" s="95">
        <v>40350.8</v>
      </c>
      <c r="L144" s="96">
        <v>40350.8</v>
      </c>
      <c r="M144" s="5"/>
      <c r="N144" s="5"/>
    </row>
    <row r="145" spans="1:14" ht="207.75" customHeight="1">
      <c r="A145" s="34">
        <v>5</v>
      </c>
      <c r="B145" s="35">
        <v>2</v>
      </c>
      <c r="C145" s="36">
        <v>2</v>
      </c>
      <c r="D145" s="36">
        <v>3</v>
      </c>
      <c r="E145" s="37">
        <v>24</v>
      </c>
      <c r="F145" s="36">
        <v>4</v>
      </c>
      <c r="G145" s="38">
        <v>171</v>
      </c>
      <c r="H145" s="39">
        <v>151</v>
      </c>
      <c r="I145" s="145" t="s">
        <v>115</v>
      </c>
      <c r="J145" s="167">
        <v>6230</v>
      </c>
      <c r="K145" s="61">
        <v>5243.8</v>
      </c>
      <c r="L145" s="62">
        <v>5243.8</v>
      </c>
      <c r="M145" s="5"/>
      <c r="N145" s="5"/>
    </row>
    <row r="146" spans="1:14" ht="99" customHeight="1">
      <c r="A146" s="34">
        <v>5</v>
      </c>
      <c r="B146" s="35">
        <v>2</v>
      </c>
      <c r="C146" s="36">
        <v>2</v>
      </c>
      <c r="D146" s="36">
        <v>3</v>
      </c>
      <c r="E146" s="37">
        <v>24</v>
      </c>
      <c r="F146" s="36">
        <v>4</v>
      </c>
      <c r="G146" s="38">
        <v>181</v>
      </c>
      <c r="H146" s="39">
        <v>151</v>
      </c>
      <c r="I146" s="93" t="s">
        <v>56</v>
      </c>
      <c r="J146" s="168">
        <v>1065.735</v>
      </c>
      <c r="K146" s="120">
        <v>1135.5</v>
      </c>
      <c r="L146" s="121">
        <v>1135.5</v>
      </c>
      <c r="M146" s="5"/>
      <c r="N146" s="5"/>
    </row>
    <row r="147" spans="1:14" ht="126" customHeight="1">
      <c r="A147" s="34">
        <v>5</v>
      </c>
      <c r="B147" s="35">
        <v>2</v>
      </c>
      <c r="C147" s="36">
        <v>2</v>
      </c>
      <c r="D147" s="36">
        <v>3</v>
      </c>
      <c r="E147" s="37">
        <v>24</v>
      </c>
      <c r="F147" s="36">
        <v>4</v>
      </c>
      <c r="G147" s="38">
        <v>191</v>
      </c>
      <c r="H147" s="39">
        <v>151</v>
      </c>
      <c r="I147" s="93" t="s">
        <v>57</v>
      </c>
      <c r="J147" s="169">
        <v>98894.73361</v>
      </c>
      <c r="K147" s="120">
        <v>120200.3</v>
      </c>
      <c r="L147" s="121">
        <v>120200.3</v>
      </c>
      <c r="M147" s="5"/>
      <c r="N147" s="5"/>
    </row>
    <row r="148" spans="1:14" ht="60" customHeight="1">
      <c r="A148" s="34">
        <v>5</v>
      </c>
      <c r="B148" s="35">
        <v>2</v>
      </c>
      <c r="C148" s="36">
        <v>2</v>
      </c>
      <c r="D148" s="36">
        <v>3</v>
      </c>
      <c r="E148" s="37">
        <v>24</v>
      </c>
      <c r="F148" s="36">
        <v>4</v>
      </c>
      <c r="G148" s="38">
        <v>211</v>
      </c>
      <c r="H148" s="39">
        <v>151</v>
      </c>
      <c r="I148" s="184" t="s">
        <v>58</v>
      </c>
      <c r="J148" s="170">
        <v>37469.35231</v>
      </c>
      <c r="K148" s="95">
        <v>39061.3</v>
      </c>
      <c r="L148" s="96">
        <v>39061.3</v>
      </c>
      <c r="M148" s="5"/>
      <c r="N148" s="5"/>
    </row>
    <row r="149" spans="1:14" ht="75" customHeight="1">
      <c r="A149" s="34">
        <v>5</v>
      </c>
      <c r="B149" s="35">
        <v>2</v>
      </c>
      <c r="C149" s="36">
        <v>2</v>
      </c>
      <c r="D149" s="36">
        <v>3</v>
      </c>
      <c r="E149" s="37">
        <v>24</v>
      </c>
      <c r="F149" s="36">
        <v>4</v>
      </c>
      <c r="G149" s="38">
        <v>212</v>
      </c>
      <c r="H149" s="39">
        <v>151</v>
      </c>
      <c r="I149" s="185"/>
      <c r="J149" s="170">
        <v>12209.15587</v>
      </c>
      <c r="K149" s="95">
        <v>12387.9</v>
      </c>
      <c r="L149" s="96">
        <v>12387.9</v>
      </c>
      <c r="M149" s="5"/>
      <c r="N149" s="5"/>
    </row>
    <row r="150" spans="1:14" ht="227.25" customHeight="1">
      <c r="A150" s="34">
        <v>5</v>
      </c>
      <c r="B150" s="35">
        <v>2</v>
      </c>
      <c r="C150" s="36">
        <v>2</v>
      </c>
      <c r="D150" s="36">
        <v>3</v>
      </c>
      <c r="E150" s="37">
        <v>24</v>
      </c>
      <c r="F150" s="36">
        <v>4</v>
      </c>
      <c r="G150" s="38">
        <v>221</v>
      </c>
      <c r="H150" s="39">
        <v>151</v>
      </c>
      <c r="I150" s="93" t="s">
        <v>59</v>
      </c>
      <c r="J150" s="170">
        <v>69.12036</v>
      </c>
      <c r="K150" s="95">
        <v>73.1</v>
      </c>
      <c r="L150" s="96">
        <v>73.1</v>
      </c>
      <c r="M150" s="5"/>
      <c r="N150" s="5"/>
    </row>
    <row r="151" spans="1:14" ht="78.75" customHeight="1">
      <c r="A151" s="34">
        <v>5</v>
      </c>
      <c r="B151" s="35">
        <v>2</v>
      </c>
      <c r="C151" s="36">
        <v>2</v>
      </c>
      <c r="D151" s="36">
        <v>3</v>
      </c>
      <c r="E151" s="37">
        <v>24</v>
      </c>
      <c r="F151" s="36">
        <v>4</v>
      </c>
      <c r="G151" s="38">
        <v>241</v>
      </c>
      <c r="H151" s="39">
        <v>151</v>
      </c>
      <c r="I151" s="144" t="s">
        <v>135</v>
      </c>
      <c r="J151" s="95">
        <v>164.2</v>
      </c>
      <c r="K151" s="95">
        <v>172.5</v>
      </c>
      <c r="L151" s="96">
        <v>172.5</v>
      </c>
      <c r="M151" s="5"/>
      <c r="N151" s="5"/>
    </row>
    <row r="152" spans="1:14" ht="18.75" customHeight="1">
      <c r="A152" s="34">
        <v>5</v>
      </c>
      <c r="B152" s="35">
        <v>2</v>
      </c>
      <c r="C152" s="36">
        <v>2</v>
      </c>
      <c r="D152" s="36">
        <v>3</v>
      </c>
      <c r="E152" s="37">
        <v>24</v>
      </c>
      <c r="F152" s="36">
        <v>4</v>
      </c>
      <c r="G152" s="38">
        <v>272</v>
      </c>
      <c r="H152" s="39">
        <v>151</v>
      </c>
      <c r="I152" s="184" t="s">
        <v>60</v>
      </c>
      <c r="J152" s="170">
        <v>936.52246</v>
      </c>
      <c r="K152" s="95">
        <v>729.3</v>
      </c>
      <c r="L152" s="96">
        <v>729.3</v>
      </c>
      <c r="M152" s="5"/>
      <c r="N152" s="5"/>
    </row>
    <row r="153" spans="1:14" ht="21" customHeight="1">
      <c r="A153" s="34">
        <v>5</v>
      </c>
      <c r="B153" s="35">
        <v>2</v>
      </c>
      <c r="C153" s="36">
        <v>2</v>
      </c>
      <c r="D153" s="36">
        <v>3</v>
      </c>
      <c r="E153" s="37">
        <v>24</v>
      </c>
      <c r="F153" s="36">
        <v>4</v>
      </c>
      <c r="G153" s="38">
        <v>273</v>
      </c>
      <c r="H153" s="39">
        <v>151</v>
      </c>
      <c r="I153" s="185"/>
      <c r="J153" s="170">
        <v>609.89765</v>
      </c>
      <c r="K153" s="95">
        <v>680.6</v>
      </c>
      <c r="L153" s="96">
        <v>680.6</v>
      </c>
      <c r="M153" s="5"/>
      <c r="N153" s="5"/>
    </row>
    <row r="154" spans="1:14" ht="21.75" customHeight="1">
      <c r="A154" s="34">
        <v>5</v>
      </c>
      <c r="B154" s="35">
        <v>2</v>
      </c>
      <c r="C154" s="36">
        <v>2</v>
      </c>
      <c r="D154" s="36">
        <v>3</v>
      </c>
      <c r="E154" s="37">
        <v>24</v>
      </c>
      <c r="F154" s="36">
        <v>4</v>
      </c>
      <c r="G154" s="38">
        <v>274</v>
      </c>
      <c r="H154" s="39">
        <v>151</v>
      </c>
      <c r="I154" s="185"/>
      <c r="J154" s="171">
        <v>66.2227</v>
      </c>
      <c r="K154" s="95">
        <v>20.2</v>
      </c>
      <c r="L154" s="96">
        <v>20.2</v>
      </c>
      <c r="M154" s="5"/>
      <c r="N154" s="5"/>
    </row>
    <row r="155" spans="1:14" ht="23.25" customHeight="1">
      <c r="A155" s="34">
        <v>5</v>
      </c>
      <c r="B155" s="35">
        <v>2</v>
      </c>
      <c r="C155" s="36">
        <v>2</v>
      </c>
      <c r="D155" s="36">
        <v>3</v>
      </c>
      <c r="E155" s="37">
        <v>24</v>
      </c>
      <c r="F155" s="36">
        <v>4</v>
      </c>
      <c r="G155" s="38">
        <v>275</v>
      </c>
      <c r="H155" s="39">
        <v>151</v>
      </c>
      <c r="I155" s="185"/>
      <c r="J155" s="166">
        <v>37.104</v>
      </c>
      <c r="K155" s="95">
        <v>27.1</v>
      </c>
      <c r="L155" s="96">
        <v>27.1</v>
      </c>
      <c r="M155" s="5"/>
      <c r="N155" s="5"/>
    </row>
    <row r="156" spans="1:14" ht="23.25" customHeight="1">
      <c r="A156" s="34">
        <v>5</v>
      </c>
      <c r="B156" s="35">
        <v>2</v>
      </c>
      <c r="C156" s="36">
        <v>2</v>
      </c>
      <c r="D156" s="36">
        <v>3</v>
      </c>
      <c r="E156" s="37">
        <v>24</v>
      </c>
      <c r="F156" s="36">
        <v>4</v>
      </c>
      <c r="G156" s="38">
        <v>276</v>
      </c>
      <c r="H156" s="39">
        <v>151</v>
      </c>
      <c r="I156" s="185"/>
      <c r="J156" s="170">
        <v>150.81685</v>
      </c>
      <c r="K156" s="95">
        <v>113.4</v>
      </c>
      <c r="L156" s="96">
        <v>113.4</v>
      </c>
      <c r="M156" s="5"/>
      <c r="N156" s="5"/>
    </row>
    <row r="157" spans="1:14" ht="21" customHeight="1">
      <c r="A157" s="34">
        <v>5</v>
      </c>
      <c r="B157" s="35">
        <v>2</v>
      </c>
      <c r="C157" s="36">
        <v>2</v>
      </c>
      <c r="D157" s="36">
        <v>3</v>
      </c>
      <c r="E157" s="37">
        <v>24</v>
      </c>
      <c r="F157" s="36">
        <v>4</v>
      </c>
      <c r="G157" s="38">
        <v>285</v>
      </c>
      <c r="H157" s="39">
        <v>151</v>
      </c>
      <c r="I157" s="184" t="s">
        <v>62</v>
      </c>
      <c r="J157" s="155">
        <v>0</v>
      </c>
      <c r="K157" s="95">
        <v>16</v>
      </c>
      <c r="L157" s="96">
        <v>16</v>
      </c>
      <c r="M157" s="5"/>
      <c r="N157" s="5"/>
    </row>
    <row r="158" spans="1:14" ht="21.75" customHeight="1">
      <c r="A158" s="34">
        <v>5</v>
      </c>
      <c r="B158" s="35">
        <v>2</v>
      </c>
      <c r="C158" s="36">
        <v>2</v>
      </c>
      <c r="D158" s="36">
        <v>3</v>
      </c>
      <c r="E158" s="37">
        <v>24</v>
      </c>
      <c r="F158" s="36">
        <v>4</v>
      </c>
      <c r="G158" s="38">
        <v>286</v>
      </c>
      <c r="H158" s="39">
        <v>151</v>
      </c>
      <c r="I158" s="186"/>
      <c r="J158" s="170">
        <v>592.41569</v>
      </c>
      <c r="K158" s="95">
        <v>454.9</v>
      </c>
      <c r="L158" s="96">
        <v>454.9</v>
      </c>
      <c r="M158" s="5"/>
      <c r="N158" s="5"/>
    </row>
    <row r="159" spans="1:14" ht="20.25" customHeight="1">
      <c r="A159" s="34">
        <v>5</v>
      </c>
      <c r="B159" s="35">
        <v>2</v>
      </c>
      <c r="C159" s="36">
        <v>2</v>
      </c>
      <c r="D159" s="36">
        <v>3</v>
      </c>
      <c r="E159" s="37">
        <v>24</v>
      </c>
      <c r="F159" s="36">
        <v>4</v>
      </c>
      <c r="G159" s="38">
        <v>288</v>
      </c>
      <c r="H159" s="39">
        <v>151</v>
      </c>
      <c r="I159" s="187"/>
      <c r="J159" s="155">
        <v>338.8</v>
      </c>
      <c r="K159" s="95">
        <v>437</v>
      </c>
      <c r="L159" s="96">
        <v>437</v>
      </c>
      <c r="M159" s="5"/>
      <c r="N159" s="5"/>
    </row>
    <row r="160" spans="1:14" ht="65.25" customHeight="1">
      <c r="A160" s="34">
        <v>5</v>
      </c>
      <c r="B160" s="35">
        <v>2</v>
      </c>
      <c r="C160" s="36">
        <v>2</v>
      </c>
      <c r="D160" s="36">
        <v>3</v>
      </c>
      <c r="E160" s="37">
        <v>24</v>
      </c>
      <c r="F160" s="36">
        <v>4</v>
      </c>
      <c r="G160" s="38">
        <v>391</v>
      </c>
      <c r="H160" s="39">
        <v>151</v>
      </c>
      <c r="I160" s="184" t="s">
        <v>128</v>
      </c>
      <c r="J160" s="170">
        <v>512.61112</v>
      </c>
      <c r="K160" s="95">
        <v>204.8</v>
      </c>
      <c r="L160" s="96">
        <v>204.8</v>
      </c>
      <c r="M160" s="5"/>
      <c r="N160" s="5"/>
    </row>
    <row r="161" spans="1:14" ht="69.75" customHeight="1">
      <c r="A161" s="34">
        <v>5</v>
      </c>
      <c r="B161" s="35">
        <v>2</v>
      </c>
      <c r="C161" s="36">
        <v>2</v>
      </c>
      <c r="D161" s="36">
        <v>3</v>
      </c>
      <c r="E161" s="37">
        <v>24</v>
      </c>
      <c r="F161" s="36">
        <v>4</v>
      </c>
      <c r="G161" s="38">
        <v>392</v>
      </c>
      <c r="H161" s="39">
        <v>151</v>
      </c>
      <c r="I161" s="188"/>
      <c r="J161" s="155">
        <v>22</v>
      </c>
      <c r="K161" s="95">
        <v>96</v>
      </c>
      <c r="L161" s="96">
        <v>96</v>
      </c>
      <c r="M161" s="5"/>
      <c r="N161" s="5"/>
    </row>
    <row r="162" spans="1:14" ht="41.25" customHeight="1">
      <c r="A162" s="34">
        <v>5</v>
      </c>
      <c r="B162" s="35">
        <v>2</v>
      </c>
      <c r="C162" s="36">
        <v>2</v>
      </c>
      <c r="D162" s="36">
        <v>3</v>
      </c>
      <c r="E162" s="37">
        <v>24</v>
      </c>
      <c r="F162" s="36">
        <v>4</v>
      </c>
      <c r="G162" s="38">
        <v>431</v>
      </c>
      <c r="H162" s="39">
        <v>151</v>
      </c>
      <c r="I162" s="184" t="s">
        <v>83</v>
      </c>
      <c r="J162" s="170">
        <v>80.54952</v>
      </c>
      <c r="K162" s="95">
        <v>92.3</v>
      </c>
      <c r="L162" s="96">
        <v>92.3</v>
      </c>
      <c r="M162" s="5"/>
      <c r="N162" s="5"/>
    </row>
    <row r="163" spans="1:14" ht="54.75" customHeight="1">
      <c r="A163" s="34">
        <v>5</v>
      </c>
      <c r="B163" s="35">
        <v>2</v>
      </c>
      <c r="C163" s="36">
        <v>2</v>
      </c>
      <c r="D163" s="36">
        <v>3</v>
      </c>
      <c r="E163" s="37">
        <v>24</v>
      </c>
      <c r="F163" s="36">
        <v>4</v>
      </c>
      <c r="G163" s="38">
        <v>432</v>
      </c>
      <c r="H163" s="39">
        <v>151</v>
      </c>
      <c r="I163" s="185"/>
      <c r="J163" s="170">
        <v>678.22728</v>
      </c>
      <c r="K163" s="95">
        <v>618</v>
      </c>
      <c r="L163" s="96">
        <v>618</v>
      </c>
      <c r="M163" s="5"/>
      <c r="N163" s="5"/>
    </row>
    <row r="164" spans="1:14" ht="79.5" customHeight="1">
      <c r="A164" s="34">
        <v>5</v>
      </c>
      <c r="B164" s="35">
        <v>2</v>
      </c>
      <c r="C164" s="36">
        <v>2</v>
      </c>
      <c r="D164" s="36">
        <v>3</v>
      </c>
      <c r="E164" s="37">
        <v>24</v>
      </c>
      <c r="F164" s="36">
        <v>4</v>
      </c>
      <c r="G164" s="38">
        <v>461</v>
      </c>
      <c r="H164" s="39">
        <v>151</v>
      </c>
      <c r="I164" s="93" t="s">
        <v>80</v>
      </c>
      <c r="J164" s="155">
        <v>0</v>
      </c>
      <c r="K164" s="95">
        <v>61.2</v>
      </c>
      <c r="L164" s="96">
        <v>61.2</v>
      </c>
      <c r="M164" s="5"/>
      <c r="N164" s="5"/>
    </row>
    <row r="165" spans="1:14" ht="210" customHeight="1">
      <c r="A165" s="34">
        <v>5</v>
      </c>
      <c r="B165" s="35">
        <v>2</v>
      </c>
      <c r="C165" s="36">
        <v>2</v>
      </c>
      <c r="D165" s="36">
        <v>3</v>
      </c>
      <c r="E165" s="37">
        <v>24</v>
      </c>
      <c r="F165" s="36">
        <v>4</v>
      </c>
      <c r="G165" s="38">
        <v>2690</v>
      </c>
      <c r="H165" s="39">
        <v>151</v>
      </c>
      <c r="I165" s="93" t="s">
        <v>162</v>
      </c>
      <c r="J165" s="175">
        <v>99.29</v>
      </c>
      <c r="K165" s="95">
        <v>0</v>
      </c>
      <c r="L165" s="96">
        <v>0</v>
      </c>
      <c r="M165" s="5"/>
      <c r="N165" s="5"/>
    </row>
    <row r="166" spans="1:14" ht="78.75" customHeight="1">
      <c r="A166" s="34">
        <v>5</v>
      </c>
      <c r="B166" s="35">
        <v>2</v>
      </c>
      <c r="C166" s="36">
        <v>2</v>
      </c>
      <c r="D166" s="36">
        <v>3</v>
      </c>
      <c r="E166" s="37">
        <v>24</v>
      </c>
      <c r="F166" s="36">
        <v>4</v>
      </c>
      <c r="G166" s="38">
        <v>2696</v>
      </c>
      <c r="H166" s="39">
        <v>151</v>
      </c>
      <c r="I166" s="93" t="s">
        <v>117</v>
      </c>
      <c r="J166" s="95">
        <v>936.9</v>
      </c>
      <c r="K166" s="95">
        <v>936.9</v>
      </c>
      <c r="L166" s="96">
        <v>936.9</v>
      </c>
      <c r="M166" s="5"/>
      <c r="N166" s="5"/>
    </row>
    <row r="167" spans="1:14" ht="76.5" customHeight="1">
      <c r="A167" s="34">
        <v>5</v>
      </c>
      <c r="B167" s="35">
        <v>2</v>
      </c>
      <c r="C167" s="36">
        <v>2</v>
      </c>
      <c r="D167" s="36">
        <v>3</v>
      </c>
      <c r="E167" s="37">
        <v>24</v>
      </c>
      <c r="F167" s="36">
        <v>4</v>
      </c>
      <c r="G167" s="38">
        <v>2699</v>
      </c>
      <c r="H167" s="39">
        <v>151</v>
      </c>
      <c r="I167" s="93" t="s">
        <v>118</v>
      </c>
      <c r="J167" s="155">
        <v>245.1</v>
      </c>
      <c r="K167" s="95">
        <v>288.9</v>
      </c>
      <c r="L167" s="96">
        <v>322.9</v>
      </c>
      <c r="M167" s="5"/>
      <c r="N167" s="5"/>
    </row>
    <row r="168" spans="1:14" ht="155.25" customHeight="1">
      <c r="A168" s="34">
        <v>5</v>
      </c>
      <c r="B168" s="35">
        <v>2</v>
      </c>
      <c r="C168" s="36">
        <v>2</v>
      </c>
      <c r="D168" s="36">
        <v>3</v>
      </c>
      <c r="E168" s="37">
        <v>24</v>
      </c>
      <c r="F168" s="36">
        <v>4</v>
      </c>
      <c r="G168" s="38">
        <v>7429</v>
      </c>
      <c r="H168" s="39">
        <v>151</v>
      </c>
      <c r="I168" s="93" t="s">
        <v>163</v>
      </c>
      <c r="J168" s="155">
        <v>78.4</v>
      </c>
      <c r="K168" s="95">
        <v>77.4</v>
      </c>
      <c r="L168" s="96">
        <v>77.6</v>
      </c>
      <c r="M168" s="5"/>
      <c r="N168" s="5"/>
    </row>
    <row r="169" spans="1:14" ht="155.25" customHeight="1">
      <c r="A169" s="34">
        <v>5</v>
      </c>
      <c r="B169" s="35">
        <v>2</v>
      </c>
      <c r="C169" s="36">
        <v>2</v>
      </c>
      <c r="D169" s="36">
        <v>3</v>
      </c>
      <c r="E169" s="37">
        <v>24</v>
      </c>
      <c r="F169" s="36">
        <v>4</v>
      </c>
      <c r="G169" s="38">
        <v>7513</v>
      </c>
      <c r="H169" s="39">
        <v>151</v>
      </c>
      <c r="I169" s="53" t="s">
        <v>123</v>
      </c>
      <c r="J169" s="172">
        <v>28331.18</v>
      </c>
      <c r="K169" s="95">
        <v>28356.2</v>
      </c>
      <c r="L169" s="96">
        <v>28356.2</v>
      </c>
      <c r="M169" s="5"/>
      <c r="N169" s="5"/>
    </row>
    <row r="170" spans="1:14" ht="120" customHeight="1">
      <c r="A170" s="34">
        <v>5</v>
      </c>
      <c r="B170" s="35">
        <v>2</v>
      </c>
      <c r="C170" s="36">
        <v>2</v>
      </c>
      <c r="D170" s="36">
        <v>3</v>
      </c>
      <c r="E170" s="37">
        <v>24</v>
      </c>
      <c r="F170" s="36">
        <v>4</v>
      </c>
      <c r="G170" s="38">
        <v>7514</v>
      </c>
      <c r="H170" s="39">
        <v>151</v>
      </c>
      <c r="I170" s="53" t="s">
        <v>125</v>
      </c>
      <c r="J170" s="95">
        <v>590</v>
      </c>
      <c r="K170" s="95">
        <v>591.5</v>
      </c>
      <c r="L170" s="96">
        <v>591.5</v>
      </c>
      <c r="M170" s="5"/>
      <c r="N170" s="5"/>
    </row>
    <row r="171" spans="1:14" ht="155.25" customHeight="1">
      <c r="A171" s="34">
        <v>5</v>
      </c>
      <c r="B171" s="35">
        <v>2</v>
      </c>
      <c r="C171" s="36">
        <v>2</v>
      </c>
      <c r="D171" s="36">
        <v>3</v>
      </c>
      <c r="E171" s="37">
        <v>24</v>
      </c>
      <c r="F171" s="36">
        <v>4</v>
      </c>
      <c r="G171" s="38">
        <v>7518</v>
      </c>
      <c r="H171" s="39">
        <v>151</v>
      </c>
      <c r="I171" s="144" t="s">
        <v>127</v>
      </c>
      <c r="J171" s="95">
        <v>601</v>
      </c>
      <c r="K171" s="95">
        <v>601</v>
      </c>
      <c r="L171" s="96">
        <v>601</v>
      </c>
      <c r="M171" s="5"/>
      <c r="N171" s="5"/>
    </row>
    <row r="172" spans="1:14" ht="99" customHeight="1">
      <c r="A172" s="34">
        <v>5</v>
      </c>
      <c r="B172" s="35">
        <v>2</v>
      </c>
      <c r="C172" s="36">
        <v>2</v>
      </c>
      <c r="D172" s="36">
        <v>3</v>
      </c>
      <c r="E172" s="37">
        <v>24</v>
      </c>
      <c r="F172" s="36">
        <v>4</v>
      </c>
      <c r="G172" s="38">
        <v>7519</v>
      </c>
      <c r="H172" s="39">
        <v>151</v>
      </c>
      <c r="I172" s="146" t="s">
        <v>136</v>
      </c>
      <c r="J172" s="95">
        <v>7.6</v>
      </c>
      <c r="K172" s="95">
        <v>7.9</v>
      </c>
      <c r="L172" s="96">
        <v>7.9</v>
      </c>
      <c r="M172" s="5"/>
      <c r="N172" s="5"/>
    </row>
    <row r="173" spans="1:14" ht="140.25" customHeight="1">
      <c r="A173" s="34">
        <v>5</v>
      </c>
      <c r="B173" s="35">
        <v>2</v>
      </c>
      <c r="C173" s="36">
        <v>2</v>
      </c>
      <c r="D173" s="36">
        <v>3</v>
      </c>
      <c r="E173" s="37">
        <v>24</v>
      </c>
      <c r="F173" s="36">
        <v>4</v>
      </c>
      <c r="G173" s="38">
        <v>7552</v>
      </c>
      <c r="H173" s="39">
        <v>151</v>
      </c>
      <c r="I173" s="53" t="s">
        <v>124</v>
      </c>
      <c r="J173" s="95">
        <v>1977.6</v>
      </c>
      <c r="K173" s="95">
        <v>1992.4</v>
      </c>
      <c r="L173" s="96">
        <v>1992.4</v>
      </c>
      <c r="M173" s="5"/>
      <c r="N173" s="5"/>
    </row>
    <row r="174" spans="1:14" ht="232.5" customHeight="1">
      <c r="A174" s="34">
        <v>5</v>
      </c>
      <c r="B174" s="35">
        <v>2</v>
      </c>
      <c r="C174" s="36">
        <v>2</v>
      </c>
      <c r="D174" s="36">
        <v>3</v>
      </c>
      <c r="E174" s="37">
        <v>24</v>
      </c>
      <c r="F174" s="36">
        <v>4</v>
      </c>
      <c r="G174" s="38">
        <v>7554</v>
      </c>
      <c r="H174" s="39">
        <v>151</v>
      </c>
      <c r="I174" s="93" t="s">
        <v>126</v>
      </c>
      <c r="J174" s="155">
        <v>742.4</v>
      </c>
      <c r="K174" s="95">
        <v>709.4</v>
      </c>
      <c r="L174" s="96">
        <v>709.4</v>
      </c>
      <c r="M174" s="5"/>
      <c r="N174" s="5"/>
    </row>
    <row r="175" spans="1:14" ht="155.25" customHeight="1">
      <c r="A175" s="34">
        <v>5</v>
      </c>
      <c r="B175" s="35">
        <v>2</v>
      </c>
      <c r="C175" s="36">
        <v>2</v>
      </c>
      <c r="D175" s="36">
        <v>3</v>
      </c>
      <c r="E175" s="37">
        <v>24</v>
      </c>
      <c r="F175" s="36">
        <v>4</v>
      </c>
      <c r="G175" s="38">
        <v>7561</v>
      </c>
      <c r="H175" s="39">
        <v>151</v>
      </c>
      <c r="I175" s="93" t="s">
        <v>116</v>
      </c>
      <c r="J175" s="170">
        <v>373.42254</v>
      </c>
      <c r="K175" s="95">
        <v>1844.5</v>
      </c>
      <c r="L175" s="96">
        <v>0</v>
      </c>
      <c r="M175" s="5"/>
      <c r="N175" s="5"/>
    </row>
    <row r="176" spans="1:15" s="4" customFormat="1" ht="150">
      <c r="A176" s="34">
        <v>5</v>
      </c>
      <c r="B176" s="35">
        <v>2</v>
      </c>
      <c r="C176" s="36">
        <v>2</v>
      </c>
      <c r="D176" s="36">
        <v>3</v>
      </c>
      <c r="E176" s="37">
        <v>24</v>
      </c>
      <c r="F176" s="36">
        <v>4</v>
      </c>
      <c r="G176" s="38">
        <v>7564</v>
      </c>
      <c r="H176" s="39">
        <v>151</v>
      </c>
      <c r="I176" s="53" t="s">
        <v>119</v>
      </c>
      <c r="J176" s="155">
        <v>239080.7</v>
      </c>
      <c r="K176" s="95">
        <v>266682.9</v>
      </c>
      <c r="L176" s="96">
        <v>266682.9</v>
      </c>
      <c r="M176" s="20"/>
      <c r="N176" s="20"/>
      <c r="O176" s="20"/>
    </row>
    <row r="177" spans="1:15" ht="177.75" customHeight="1">
      <c r="A177" s="34">
        <v>5</v>
      </c>
      <c r="B177" s="35">
        <v>2</v>
      </c>
      <c r="C177" s="36">
        <v>2</v>
      </c>
      <c r="D177" s="36">
        <v>3</v>
      </c>
      <c r="E177" s="37">
        <v>24</v>
      </c>
      <c r="F177" s="36">
        <v>4</v>
      </c>
      <c r="G177" s="38">
        <v>7566</v>
      </c>
      <c r="H177" s="39">
        <v>151</v>
      </c>
      <c r="I177" s="53" t="s">
        <v>121</v>
      </c>
      <c r="J177" s="95">
        <v>2189.5</v>
      </c>
      <c r="K177" s="95">
        <v>3143</v>
      </c>
      <c r="L177" s="96">
        <v>3143</v>
      </c>
      <c r="M177" s="21"/>
      <c r="N177" s="21"/>
      <c r="O177" s="21"/>
    </row>
    <row r="178" spans="1:15" ht="154.5" customHeight="1">
      <c r="A178" s="34">
        <v>5</v>
      </c>
      <c r="B178" s="35">
        <v>2</v>
      </c>
      <c r="C178" s="36">
        <v>2</v>
      </c>
      <c r="D178" s="36">
        <v>3</v>
      </c>
      <c r="E178" s="37">
        <v>24</v>
      </c>
      <c r="F178" s="36">
        <v>4</v>
      </c>
      <c r="G178" s="38">
        <v>7588</v>
      </c>
      <c r="H178" s="39">
        <v>151</v>
      </c>
      <c r="I178" s="53" t="s">
        <v>120</v>
      </c>
      <c r="J178" s="155">
        <v>231941.3</v>
      </c>
      <c r="K178" s="95">
        <v>232391.6</v>
      </c>
      <c r="L178" s="96">
        <v>232391.6</v>
      </c>
      <c r="M178" s="21"/>
      <c r="N178" s="21"/>
      <c r="O178" s="21"/>
    </row>
    <row r="179" spans="1:15" s="4" customFormat="1" ht="131.25">
      <c r="A179" s="34">
        <v>5</v>
      </c>
      <c r="B179" s="35">
        <v>2</v>
      </c>
      <c r="C179" s="36">
        <v>2</v>
      </c>
      <c r="D179" s="36">
        <v>3</v>
      </c>
      <c r="E179" s="37">
        <v>24</v>
      </c>
      <c r="F179" s="36">
        <v>4</v>
      </c>
      <c r="G179" s="38">
        <v>7604</v>
      </c>
      <c r="H179" s="39">
        <v>151</v>
      </c>
      <c r="I179" s="53" t="s">
        <v>122</v>
      </c>
      <c r="J179" s="95">
        <v>611</v>
      </c>
      <c r="K179" s="95">
        <v>613.5</v>
      </c>
      <c r="L179" s="96">
        <v>613.5</v>
      </c>
      <c r="M179" s="20"/>
      <c r="N179" s="20"/>
      <c r="O179" s="20"/>
    </row>
    <row r="180" spans="1:15" s="4" customFormat="1" ht="157.5" customHeight="1">
      <c r="A180" s="34">
        <v>5</v>
      </c>
      <c r="B180" s="35">
        <v>2</v>
      </c>
      <c r="C180" s="36">
        <v>2</v>
      </c>
      <c r="D180" s="36">
        <v>3</v>
      </c>
      <c r="E180" s="37">
        <v>29</v>
      </c>
      <c r="F180" s="36">
        <v>4</v>
      </c>
      <c r="G180" s="38">
        <v>0</v>
      </c>
      <c r="H180" s="39">
        <v>151</v>
      </c>
      <c r="I180" s="102" t="s">
        <v>113</v>
      </c>
      <c r="J180" s="173">
        <v>10897.9</v>
      </c>
      <c r="K180" s="147">
        <v>10582.4</v>
      </c>
      <c r="L180" s="148">
        <v>10582.4</v>
      </c>
      <c r="M180" s="20"/>
      <c r="N180" s="20"/>
      <c r="O180" s="20"/>
    </row>
    <row r="181" spans="1:15" ht="78.75" customHeight="1">
      <c r="A181" s="34">
        <v>5</v>
      </c>
      <c r="B181" s="35">
        <v>2</v>
      </c>
      <c r="C181" s="36">
        <v>2</v>
      </c>
      <c r="D181" s="36">
        <v>3</v>
      </c>
      <c r="E181" s="37">
        <v>119</v>
      </c>
      <c r="F181" s="36">
        <v>4</v>
      </c>
      <c r="G181" s="38">
        <v>0</v>
      </c>
      <c r="H181" s="39">
        <v>151</v>
      </c>
      <c r="I181" s="79" t="s">
        <v>96</v>
      </c>
      <c r="J181" s="143">
        <f>J182+J183</f>
        <v>2458.5</v>
      </c>
      <c r="K181" s="143">
        <f>K182+K183</f>
        <v>5496.5</v>
      </c>
      <c r="L181" s="136">
        <f>L182+L183</f>
        <v>5496.5</v>
      </c>
      <c r="M181" s="21"/>
      <c r="N181" s="21"/>
      <c r="O181" s="21"/>
    </row>
    <row r="182" spans="1:15" ht="60.75" customHeight="1">
      <c r="A182" s="34">
        <v>5</v>
      </c>
      <c r="B182" s="35">
        <v>2</v>
      </c>
      <c r="C182" s="36">
        <v>2</v>
      </c>
      <c r="D182" s="36">
        <v>3</v>
      </c>
      <c r="E182" s="37">
        <v>119</v>
      </c>
      <c r="F182" s="36">
        <v>4</v>
      </c>
      <c r="G182" s="38">
        <v>8000</v>
      </c>
      <c r="H182" s="39">
        <v>151</v>
      </c>
      <c r="I182" s="182" t="s">
        <v>114</v>
      </c>
      <c r="J182" s="147">
        <v>13</v>
      </c>
      <c r="K182" s="147">
        <v>2436.3</v>
      </c>
      <c r="L182" s="148">
        <v>2503.5</v>
      </c>
      <c r="M182" s="21"/>
      <c r="N182" s="21"/>
      <c r="O182" s="21"/>
    </row>
    <row r="183" spans="1:15" ht="72.75" customHeight="1">
      <c r="A183" s="34">
        <v>5</v>
      </c>
      <c r="B183" s="35">
        <v>2</v>
      </c>
      <c r="C183" s="36">
        <v>2</v>
      </c>
      <c r="D183" s="36">
        <v>3</v>
      </c>
      <c r="E183" s="37">
        <v>119</v>
      </c>
      <c r="F183" s="36">
        <v>4</v>
      </c>
      <c r="G183" s="38">
        <v>9000</v>
      </c>
      <c r="H183" s="39">
        <v>151</v>
      </c>
      <c r="I183" s="183"/>
      <c r="J183" s="147">
        <v>2445.5</v>
      </c>
      <c r="K183" s="147">
        <v>3060.2</v>
      </c>
      <c r="L183" s="148">
        <v>2993</v>
      </c>
      <c r="M183" s="21"/>
      <c r="N183" s="21"/>
      <c r="O183" s="21"/>
    </row>
    <row r="184" spans="1:15" ht="18.75">
      <c r="A184" s="34">
        <v>5</v>
      </c>
      <c r="B184" s="35">
        <v>2</v>
      </c>
      <c r="C184" s="36">
        <v>2</v>
      </c>
      <c r="D184" s="36">
        <v>4</v>
      </c>
      <c r="E184" s="37">
        <v>0</v>
      </c>
      <c r="F184" s="36">
        <v>0</v>
      </c>
      <c r="G184" s="38">
        <v>0</v>
      </c>
      <c r="H184" s="39">
        <v>151</v>
      </c>
      <c r="I184" s="40" t="s">
        <v>47</v>
      </c>
      <c r="J184" s="76">
        <f>J185</f>
        <v>1855</v>
      </c>
      <c r="K184" s="42">
        <f>K185</f>
        <v>1855</v>
      </c>
      <c r="L184" s="43">
        <f>L185</f>
        <v>1855</v>
      </c>
      <c r="M184" s="21"/>
      <c r="N184" s="21"/>
      <c r="O184" s="21"/>
    </row>
    <row r="185" spans="1:15" ht="56.25">
      <c r="A185" s="34">
        <v>5</v>
      </c>
      <c r="B185" s="35">
        <v>2</v>
      </c>
      <c r="C185" s="36">
        <v>2</v>
      </c>
      <c r="D185" s="36">
        <v>4</v>
      </c>
      <c r="E185" s="37">
        <v>10</v>
      </c>
      <c r="F185" s="36">
        <v>4</v>
      </c>
      <c r="G185" s="38">
        <v>0</v>
      </c>
      <c r="H185" s="39">
        <v>151</v>
      </c>
      <c r="I185" s="50" t="s">
        <v>111</v>
      </c>
      <c r="J185" s="61">
        <v>1855</v>
      </c>
      <c r="K185" s="61">
        <v>1855</v>
      </c>
      <c r="L185" s="62">
        <v>1855</v>
      </c>
      <c r="M185" s="21"/>
      <c r="N185" s="21"/>
      <c r="O185" s="21"/>
    </row>
    <row r="186" spans="1:15" ht="18.75">
      <c r="A186" s="34">
        <v>0</v>
      </c>
      <c r="B186" s="35">
        <v>2</v>
      </c>
      <c r="C186" s="36">
        <v>7</v>
      </c>
      <c r="D186" s="36">
        <v>0</v>
      </c>
      <c r="E186" s="37">
        <v>0</v>
      </c>
      <c r="F186" s="36">
        <v>0</v>
      </c>
      <c r="G186" s="38">
        <v>0</v>
      </c>
      <c r="H186" s="39">
        <v>180</v>
      </c>
      <c r="I186" s="54" t="s">
        <v>159</v>
      </c>
      <c r="J186" s="149">
        <f>J187</f>
        <v>1367.591</v>
      </c>
      <c r="K186" s="149">
        <f>K187</f>
        <v>0</v>
      </c>
      <c r="L186" s="150">
        <f>L187</f>
        <v>0</v>
      </c>
      <c r="M186" s="21"/>
      <c r="N186" s="21"/>
      <c r="O186" s="21"/>
    </row>
    <row r="187" spans="1:15" ht="37.5">
      <c r="A187" s="34">
        <v>0</v>
      </c>
      <c r="B187" s="35">
        <v>2</v>
      </c>
      <c r="C187" s="36">
        <v>7</v>
      </c>
      <c r="D187" s="36">
        <v>4</v>
      </c>
      <c r="E187" s="37">
        <v>50</v>
      </c>
      <c r="F187" s="36">
        <v>4</v>
      </c>
      <c r="G187" s="38">
        <v>0</v>
      </c>
      <c r="H187" s="39">
        <v>180</v>
      </c>
      <c r="I187" s="50" t="s">
        <v>160</v>
      </c>
      <c r="J187" s="142">
        <v>1367.591</v>
      </c>
      <c r="K187" s="61">
        <v>0</v>
      </c>
      <c r="L187" s="62">
        <v>0</v>
      </c>
      <c r="M187" s="21"/>
      <c r="N187" s="21"/>
      <c r="O187" s="21"/>
    </row>
    <row r="188" spans="1:15" ht="56.25">
      <c r="A188" s="34">
        <v>0</v>
      </c>
      <c r="B188" s="83">
        <v>2</v>
      </c>
      <c r="C188" s="84">
        <v>19</v>
      </c>
      <c r="D188" s="84">
        <v>0</v>
      </c>
      <c r="E188" s="34">
        <v>0</v>
      </c>
      <c r="F188" s="84">
        <v>0</v>
      </c>
      <c r="G188" s="85">
        <v>0</v>
      </c>
      <c r="H188" s="86">
        <v>151</v>
      </c>
      <c r="I188" s="151" t="s">
        <v>146</v>
      </c>
      <c r="J188" s="156">
        <f>J189</f>
        <v>-3273.0291</v>
      </c>
      <c r="K188" s="60">
        <f>K189</f>
        <v>0</v>
      </c>
      <c r="L188" s="60">
        <f>L189</f>
        <v>0</v>
      </c>
      <c r="M188" s="21"/>
      <c r="N188" s="21"/>
      <c r="O188" s="21"/>
    </row>
    <row r="189" spans="1:15" ht="61.5" customHeight="1" thickBot="1">
      <c r="A189" s="97">
        <v>0</v>
      </c>
      <c r="B189" s="98">
        <v>2</v>
      </c>
      <c r="C189" s="99">
        <v>19</v>
      </c>
      <c r="D189" s="99">
        <v>4</v>
      </c>
      <c r="E189" s="97">
        <v>0</v>
      </c>
      <c r="F189" s="99">
        <v>4</v>
      </c>
      <c r="G189" s="100">
        <v>0</v>
      </c>
      <c r="H189" s="101">
        <v>151</v>
      </c>
      <c r="I189" s="102" t="s">
        <v>147</v>
      </c>
      <c r="J189" s="174">
        <v>-3273.0291</v>
      </c>
      <c r="K189" s="121">
        <v>0</v>
      </c>
      <c r="L189" s="152">
        <v>0</v>
      </c>
      <c r="M189" s="21"/>
      <c r="N189" s="21"/>
      <c r="O189" s="21"/>
    </row>
    <row r="190" spans="1:15" s="1" customFormat="1" ht="24.75" customHeight="1" thickBot="1">
      <c r="A190" s="191" t="s">
        <v>48</v>
      </c>
      <c r="B190" s="192"/>
      <c r="C190" s="192"/>
      <c r="D190" s="192"/>
      <c r="E190" s="192"/>
      <c r="F190" s="192"/>
      <c r="G190" s="192"/>
      <c r="H190" s="192"/>
      <c r="I190" s="193"/>
      <c r="J190" s="153">
        <f>J18+J97</f>
        <v>2328960.03358</v>
      </c>
      <c r="K190" s="154">
        <f>K18+K97</f>
        <v>2414320.8</v>
      </c>
      <c r="L190" s="154">
        <f>L18+L97</f>
        <v>2352885.7</v>
      </c>
      <c r="M190" s="8"/>
      <c r="N190" s="8"/>
      <c r="O190" s="8"/>
    </row>
    <row r="191" spans="1:15" ht="18.75">
      <c r="A191" s="27"/>
      <c r="B191" s="27"/>
      <c r="C191" s="27"/>
      <c r="D191" s="27"/>
      <c r="E191" s="27"/>
      <c r="F191" s="27"/>
      <c r="G191" s="27"/>
      <c r="H191" s="27"/>
      <c r="I191" s="27"/>
      <c r="J191" s="30"/>
      <c r="K191" s="30"/>
      <c r="L191" s="30"/>
      <c r="M191" s="21"/>
      <c r="N191" s="21"/>
      <c r="O191" s="21"/>
    </row>
    <row r="192" spans="1:15" ht="12.75">
      <c r="A192" s="28"/>
      <c r="B192" s="28"/>
      <c r="C192" s="28"/>
      <c r="D192" s="28"/>
      <c r="E192" s="28"/>
      <c r="F192" s="28"/>
      <c r="G192" s="28"/>
      <c r="H192" s="28"/>
      <c r="I192" s="28"/>
      <c r="J192" s="29"/>
      <c r="K192" s="29"/>
      <c r="L192" s="29"/>
      <c r="M192" s="21"/>
      <c r="N192" s="21"/>
      <c r="O192" s="21"/>
    </row>
    <row r="193" spans="1:1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  <c r="M193" s="21"/>
      <c r="N193" s="21"/>
      <c r="O193" s="21"/>
    </row>
    <row r="194" spans="1:15" ht="12.75">
      <c r="A194" s="5"/>
      <c r="B194" s="5"/>
      <c r="C194" s="5"/>
      <c r="D194" s="5"/>
      <c r="E194" s="5"/>
      <c r="F194" s="5"/>
      <c r="G194" s="5"/>
      <c r="H194" s="5"/>
      <c r="I194" s="5"/>
      <c r="J194" s="25"/>
      <c r="K194" s="25"/>
      <c r="L194" s="25"/>
      <c r="M194" s="21"/>
      <c r="N194" s="21"/>
      <c r="O194" s="21"/>
    </row>
    <row r="195" spans="1:1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21"/>
      <c r="N195" s="21"/>
      <c r="O195" s="21"/>
    </row>
    <row r="196" spans="1:1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  <c r="M196" s="21"/>
      <c r="N196" s="21"/>
      <c r="O196" s="21"/>
    </row>
    <row r="197" spans="1:15" ht="12.75">
      <c r="A197" s="5"/>
      <c r="B197" s="5"/>
      <c r="C197" s="5"/>
      <c r="D197" s="5"/>
      <c r="E197" s="5"/>
      <c r="F197" s="5"/>
      <c r="G197" s="5"/>
      <c r="H197" s="5"/>
      <c r="I197" s="5"/>
      <c r="J197" s="25"/>
      <c r="K197" s="25"/>
      <c r="L197" s="25"/>
      <c r="M197" s="21"/>
      <c r="N197" s="21"/>
      <c r="O197" s="21"/>
    </row>
    <row r="198" spans="1:1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21"/>
      <c r="N198" s="21"/>
      <c r="O198" s="21"/>
    </row>
    <row r="199" spans="1:1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21"/>
      <c r="N199" s="21"/>
      <c r="O199" s="21"/>
    </row>
    <row r="200" spans="1:1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21"/>
      <c r="N200" s="21"/>
      <c r="O200" s="21"/>
    </row>
    <row r="201" spans="1:1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21"/>
      <c r="N201" s="21"/>
      <c r="O201" s="21"/>
    </row>
    <row r="202" spans="1:1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21"/>
      <c r="N202" s="21"/>
      <c r="O202" s="21"/>
    </row>
    <row r="203" spans="1:1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21"/>
      <c r="N203" s="21"/>
      <c r="O203" s="21"/>
    </row>
    <row r="204" spans="1:1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  <c r="M204" s="21"/>
      <c r="N204" s="21"/>
      <c r="O204" s="21"/>
    </row>
    <row r="205" spans="1:1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21"/>
      <c r="N205" s="21"/>
      <c r="O205" s="21"/>
    </row>
    <row r="206" spans="1:1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  <c r="M206" s="21"/>
      <c r="N206" s="21"/>
      <c r="O206" s="21"/>
    </row>
    <row r="207" spans="1:15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6"/>
      <c r="M207" s="21"/>
      <c r="N207" s="21"/>
      <c r="O207" s="21"/>
    </row>
    <row r="208" spans="1:15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2"/>
      <c r="M208" s="21"/>
      <c r="N208" s="21"/>
      <c r="O208" s="21"/>
    </row>
    <row r="209" spans="1:15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2"/>
      <c r="M209" s="21"/>
      <c r="N209" s="21"/>
      <c r="O209" s="21"/>
    </row>
    <row r="210" spans="1:15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2"/>
      <c r="M210" s="21"/>
      <c r="N210" s="21"/>
      <c r="O210" s="21"/>
    </row>
    <row r="211" spans="1:15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2"/>
      <c r="M211" s="21"/>
      <c r="N211" s="21"/>
      <c r="O211" s="21"/>
    </row>
    <row r="212" spans="1:15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2"/>
      <c r="M212" s="21"/>
      <c r="N212" s="21"/>
      <c r="O212" s="21"/>
    </row>
    <row r="213" spans="1:15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2"/>
      <c r="M213" s="21"/>
      <c r="N213" s="21"/>
      <c r="O213" s="21"/>
    </row>
    <row r="214" spans="1:15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2"/>
      <c r="M214" s="21"/>
      <c r="N214" s="21"/>
      <c r="O214" s="21"/>
    </row>
    <row r="215" spans="1:15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2"/>
      <c r="M215" s="21"/>
      <c r="N215" s="21"/>
      <c r="O215" s="21"/>
    </row>
    <row r="216" spans="1:15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2"/>
      <c r="M216" s="21"/>
      <c r="N216" s="21"/>
      <c r="O216" s="21"/>
    </row>
    <row r="217" spans="1:15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2"/>
      <c r="M217" s="21"/>
      <c r="N217" s="21"/>
      <c r="O217" s="21"/>
    </row>
    <row r="218" spans="1:15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2"/>
      <c r="M218" s="21"/>
      <c r="N218" s="21"/>
      <c r="O218" s="21"/>
    </row>
    <row r="219" spans="1:15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2"/>
      <c r="M219" s="21"/>
      <c r="N219" s="21"/>
      <c r="O219" s="21"/>
    </row>
    <row r="220" spans="1:15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2"/>
      <c r="M220" s="21"/>
      <c r="N220" s="21"/>
      <c r="O220" s="21"/>
    </row>
    <row r="221" spans="1:15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2"/>
      <c r="M221" s="21"/>
      <c r="N221" s="21"/>
      <c r="O221" s="21"/>
    </row>
    <row r="222" spans="1:15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2"/>
      <c r="M222" s="21"/>
      <c r="N222" s="21"/>
      <c r="O222" s="21"/>
    </row>
    <row r="223" spans="1:15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2"/>
      <c r="M223" s="21"/>
      <c r="N223" s="21"/>
      <c r="O223" s="21"/>
    </row>
    <row r="224" spans="1:15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2"/>
      <c r="M224" s="21"/>
      <c r="N224" s="21"/>
      <c r="O224" s="21"/>
    </row>
    <row r="225" spans="1:15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2"/>
      <c r="M225" s="21"/>
      <c r="N225" s="21"/>
      <c r="O225" s="21"/>
    </row>
    <row r="226" spans="1:15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2"/>
      <c r="M226" s="21"/>
      <c r="N226" s="21"/>
      <c r="O226" s="21"/>
    </row>
    <row r="227" spans="1:15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2"/>
      <c r="M227" s="21"/>
      <c r="N227" s="21"/>
      <c r="O227" s="21"/>
    </row>
    <row r="228" spans="1:15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2"/>
      <c r="M228" s="21"/>
      <c r="N228" s="21"/>
      <c r="O228" s="21"/>
    </row>
    <row r="229" spans="1:15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2"/>
      <c r="M229" s="21"/>
      <c r="N229" s="21"/>
      <c r="O229" s="21"/>
    </row>
    <row r="230" spans="1:15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2"/>
      <c r="M230" s="21"/>
      <c r="N230" s="21"/>
      <c r="O230" s="21"/>
    </row>
    <row r="231" spans="1:15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2"/>
      <c r="M231" s="21"/>
      <c r="N231" s="21"/>
      <c r="O231" s="21"/>
    </row>
    <row r="232" spans="1:15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2"/>
      <c r="M232" s="21"/>
      <c r="N232" s="21"/>
      <c r="O232" s="21"/>
    </row>
    <row r="233" spans="1:15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2"/>
      <c r="M233" s="21"/>
      <c r="N233" s="21"/>
      <c r="O233" s="21"/>
    </row>
    <row r="234" spans="1:15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2"/>
      <c r="M234" s="21"/>
      <c r="N234" s="21"/>
      <c r="O234" s="21"/>
    </row>
    <row r="235" spans="1:15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2"/>
      <c r="M235" s="21"/>
      <c r="N235" s="21"/>
      <c r="O235" s="21"/>
    </row>
    <row r="236" spans="1:15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2"/>
      <c r="M236" s="21"/>
      <c r="N236" s="21"/>
      <c r="O236" s="21"/>
    </row>
    <row r="237" spans="1:15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2"/>
      <c r="M237" s="21"/>
      <c r="N237" s="21"/>
      <c r="O237" s="21"/>
    </row>
    <row r="238" spans="1:15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2"/>
      <c r="M238" s="21"/>
      <c r="N238" s="21"/>
      <c r="O238" s="21"/>
    </row>
    <row r="239" spans="1:15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2"/>
      <c r="M239" s="21"/>
      <c r="N239" s="21"/>
      <c r="O239" s="21"/>
    </row>
    <row r="240" spans="1:15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2"/>
      <c r="M240" s="21"/>
      <c r="N240" s="21"/>
      <c r="O240" s="21"/>
    </row>
    <row r="241" spans="1:15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2"/>
      <c r="M241" s="21"/>
      <c r="N241" s="21"/>
      <c r="O241" s="21"/>
    </row>
    <row r="242" spans="1:15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2"/>
      <c r="M242" s="21"/>
      <c r="N242" s="21"/>
      <c r="O242" s="21"/>
    </row>
    <row r="243" spans="1:15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2"/>
      <c r="M243" s="21"/>
      <c r="N243" s="21"/>
      <c r="O243" s="21"/>
    </row>
    <row r="244" spans="1:15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2"/>
      <c r="M244" s="21"/>
      <c r="N244" s="21"/>
      <c r="O244" s="21"/>
    </row>
    <row r="245" spans="1:15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2"/>
      <c r="M245" s="21"/>
      <c r="N245" s="21"/>
      <c r="O245" s="21"/>
    </row>
    <row r="246" spans="1:15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2"/>
      <c r="M246" s="21"/>
      <c r="N246" s="21"/>
      <c r="O246" s="21"/>
    </row>
    <row r="247" spans="1:15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2"/>
      <c r="M247" s="21"/>
      <c r="N247" s="21"/>
      <c r="O247" s="21"/>
    </row>
    <row r="248" spans="1:15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2"/>
      <c r="M248" s="21"/>
      <c r="N248" s="21"/>
      <c r="O248" s="21"/>
    </row>
    <row r="249" spans="1:15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2"/>
      <c r="M249" s="21"/>
      <c r="N249" s="21"/>
      <c r="O249" s="21"/>
    </row>
    <row r="250" spans="1:15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2"/>
      <c r="M250" s="21"/>
      <c r="N250" s="21"/>
      <c r="O250" s="21"/>
    </row>
    <row r="251" spans="1:15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2"/>
      <c r="M251" s="21"/>
      <c r="N251" s="21"/>
      <c r="O251" s="21"/>
    </row>
    <row r="252" spans="1:15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2"/>
      <c r="M252" s="21"/>
      <c r="N252" s="21"/>
      <c r="O252" s="21"/>
    </row>
    <row r="253" spans="1:15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2"/>
      <c r="M253" s="21"/>
      <c r="N253" s="21"/>
      <c r="O253" s="21"/>
    </row>
    <row r="254" spans="1:15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2"/>
      <c r="M254" s="21"/>
      <c r="N254" s="21"/>
      <c r="O254" s="21"/>
    </row>
    <row r="255" spans="1:15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2"/>
      <c r="M255" s="21"/>
      <c r="N255" s="21"/>
      <c r="O255" s="21"/>
    </row>
    <row r="256" spans="1:15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2"/>
      <c r="M256" s="21"/>
      <c r="N256" s="21"/>
      <c r="O256" s="21"/>
    </row>
    <row r="257" spans="1:15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2"/>
      <c r="M257" s="21"/>
      <c r="N257" s="21"/>
      <c r="O257" s="21"/>
    </row>
    <row r="258" spans="1:15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2"/>
      <c r="M258" s="21"/>
      <c r="N258" s="21"/>
      <c r="O258" s="21"/>
    </row>
    <row r="259" spans="1:15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2"/>
      <c r="M259" s="21"/>
      <c r="N259" s="21"/>
      <c r="O259" s="21"/>
    </row>
    <row r="260" spans="1:15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2"/>
      <c r="M260" s="21"/>
      <c r="N260" s="21"/>
      <c r="O260" s="21"/>
    </row>
    <row r="261" spans="1:15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2"/>
      <c r="M261" s="21"/>
      <c r="N261" s="21"/>
      <c r="O261" s="21"/>
    </row>
    <row r="262" spans="1:15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2"/>
      <c r="M262" s="21"/>
      <c r="N262" s="21"/>
      <c r="O262" s="21"/>
    </row>
    <row r="263" spans="1:15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2"/>
      <c r="M263" s="21"/>
      <c r="N263" s="21"/>
      <c r="O263" s="21"/>
    </row>
    <row r="264" spans="1:15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2"/>
      <c r="M264" s="21"/>
      <c r="N264" s="21"/>
      <c r="O264" s="21"/>
    </row>
    <row r="265" spans="1:15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2"/>
      <c r="M265" s="21"/>
      <c r="N265" s="21"/>
      <c r="O265" s="21"/>
    </row>
    <row r="266" spans="1:15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2"/>
      <c r="M266" s="21"/>
      <c r="N266" s="21"/>
      <c r="O266" s="21"/>
    </row>
    <row r="267" spans="1:15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2"/>
      <c r="M267" s="21"/>
      <c r="N267" s="21"/>
      <c r="O267" s="21"/>
    </row>
    <row r="268" spans="1:15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2"/>
      <c r="M268" s="21"/>
      <c r="N268" s="21"/>
      <c r="O268" s="21"/>
    </row>
    <row r="269" spans="1:15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2"/>
      <c r="M269" s="21"/>
      <c r="N269" s="21"/>
      <c r="O269" s="21"/>
    </row>
    <row r="270" spans="1:15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2"/>
      <c r="M270" s="21"/>
      <c r="N270" s="21"/>
      <c r="O270" s="21"/>
    </row>
    <row r="271" spans="1:15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2"/>
      <c r="M271" s="21"/>
      <c r="N271" s="21"/>
      <c r="O271" s="21"/>
    </row>
    <row r="272" spans="1:15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2"/>
      <c r="M272" s="21"/>
      <c r="N272" s="21"/>
      <c r="O272" s="21"/>
    </row>
    <row r="273" spans="1:15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2"/>
      <c r="M273" s="21"/>
      <c r="N273" s="21"/>
      <c r="O273" s="21"/>
    </row>
    <row r="274" spans="1:15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2"/>
      <c r="M274" s="21"/>
      <c r="N274" s="21"/>
      <c r="O274" s="21"/>
    </row>
    <row r="275" spans="1:15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2"/>
      <c r="M275" s="21"/>
      <c r="N275" s="21"/>
      <c r="O275" s="21"/>
    </row>
    <row r="276" spans="1:15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2"/>
      <c r="M276" s="21"/>
      <c r="N276" s="21"/>
      <c r="O276" s="21"/>
    </row>
    <row r="277" spans="1:15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2"/>
      <c r="M277" s="21"/>
      <c r="N277" s="21"/>
      <c r="O277" s="21"/>
    </row>
    <row r="278" spans="1:15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2"/>
      <c r="M278" s="21"/>
      <c r="N278" s="21"/>
      <c r="O278" s="21"/>
    </row>
    <row r="279" spans="1:15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2"/>
      <c r="M279" s="21"/>
      <c r="N279" s="21"/>
      <c r="O279" s="21"/>
    </row>
    <row r="280" spans="1:15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2"/>
      <c r="M280" s="21"/>
      <c r="N280" s="21"/>
      <c r="O280" s="21"/>
    </row>
    <row r="281" spans="1:15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2"/>
      <c r="M281" s="21"/>
      <c r="N281" s="21"/>
      <c r="O281" s="21"/>
    </row>
    <row r="282" spans="1:15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2"/>
      <c r="M282" s="21"/>
      <c r="N282" s="21"/>
      <c r="O282" s="21"/>
    </row>
    <row r="283" spans="1:15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2"/>
      <c r="M283" s="21"/>
      <c r="N283" s="21"/>
      <c r="O283" s="21"/>
    </row>
    <row r="284" spans="1:15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2"/>
      <c r="M284" s="21"/>
      <c r="N284" s="21"/>
      <c r="O284" s="21"/>
    </row>
    <row r="285" spans="1:15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2"/>
      <c r="M285" s="21"/>
      <c r="N285" s="21"/>
      <c r="O285" s="21"/>
    </row>
    <row r="286" spans="1:15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2"/>
      <c r="M286" s="21"/>
      <c r="N286" s="21"/>
      <c r="O286" s="21"/>
    </row>
    <row r="287" spans="1:15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2"/>
      <c r="M287" s="21"/>
      <c r="N287" s="21"/>
      <c r="O287" s="21"/>
    </row>
    <row r="288" spans="1:15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2"/>
      <c r="M288" s="21"/>
      <c r="N288" s="21"/>
      <c r="O288" s="21"/>
    </row>
    <row r="289" spans="1:15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2"/>
      <c r="M289" s="21"/>
      <c r="N289" s="21"/>
      <c r="O289" s="21"/>
    </row>
    <row r="290" spans="1:15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2"/>
      <c r="M290" s="21"/>
      <c r="N290" s="21"/>
      <c r="O290" s="21"/>
    </row>
    <row r="291" spans="1:15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2"/>
      <c r="M291" s="21"/>
      <c r="N291" s="21"/>
      <c r="O291" s="21"/>
    </row>
    <row r="292" spans="1:15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2"/>
      <c r="M292" s="21"/>
      <c r="N292" s="21"/>
      <c r="O292" s="21"/>
    </row>
    <row r="293" spans="1:15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2"/>
      <c r="M293" s="21"/>
      <c r="N293" s="21"/>
      <c r="O293" s="21"/>
    </row>
    <row r="294" spans="1:15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2"/>
      <c r="M294" s="21"/>
      <c r="N294" s="21"/>
      <c r="O294" s="21"/>
    </row>
    <row r="295" spans="1:15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2"/>
      <c r="M295" s="21"/>
      <c r="N295" s="21"/>
      <c r="O295" s="21"/>
    </row>
    <row r="296" spans="1:15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2"/>
      <c r="M296" s="21"/>
      <c r="N296" s="21"/>
      <c r="O296" s="21"/>
    </row>
    <row r="297" spans="1:15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2"/>
      <c r="M297" s="21"/>
      <c r="N297" s="21"/>
      <c r="O297" s="21"/>
    </row>
    <row r="298" spans="1:15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2"/>
      <c r="M298" s="21"/>
      <c r="N298" s="21"/>
      <c r="O298" s="21"/>
    </row>
    <row r="299" spans="1:15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2"/>
      <c r="M299" s="21"/>
      <c r="N299" s="21"/>
      <c r="O299" s="21"/>
    </row>
    <row r="300" spans="1:15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2"/>
      <c r="M300" s="21"/>
      <c r="N300" s="21"/>
      <c r="O300" s="21"/>
    </row>
    <row r="301" spans="1:15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2"/>
      <c r="M301" s="21"/>
      <c r="N301" s="21"/>
      <c r="O301" s="21"/>
    </row>
    <row r="302" spans="1:15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2"/>
      <c r="M302" s="21"/>
      <c r="N302" s="21"/>
      <c r="O302" s="21"/>
    </row>
    <row r="303" spans="1:15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2"/>
      <c r="M303" s="21"/>
      <c r="N303" s="21"/>
      <c r="O303" s="21"/>
    </row>
    <row r="304" spans="1:15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2"/>
      <c r="M304" s="21"/>
      <c r="N304" s="21"/>
      <c r="O304" s="21"/>
    </row>
    <row r="305" spans="1:15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2"/>
      <c r="M305" s="21"/>
      <c r="N305" s="21"/>
      <c r="O305" s="21"/>
    </row>
    <row r="306" spans="1:15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2"/>
      <c r="M306" s="21"/>
      <c r="N306" s="21"/>
      <c r="O306" s="21"/>
    </row>
    <row r="307" spans="1:15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2"/>
      <c r="M307" s="21"/>
      <c r="N307" s="21"/>
      <c r="O307" s="21"/>
    </row>
    <row r="308" spans="1:15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2"/>
      <c r="M308" s="21"/>
      <c r="N308" s="21"/>
      <c r="O308" s="21"/>
    </row>
    <row r="309" spans="1:15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2"/>
      <c r="M309" s="21"/>
      <c r="N309" s="21"/>
      <c r="O309" s="21"/>
    </row>
    <row r="310" spans="1:15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2"/>
      <c r="M310" s="21"/>
      <c r="N310" s="21"/>
      <c r="O310" s="21"/>
    </row>
    <row r="311" spans="1:15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2"/>
      <c r="M311" s="21"/>
      <c r="N311" s="21"/>
      <c r="O311" s="21"/>
    </row>
    <row r="312" spans="1:15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2"/>
      <c r="M312" s="21"/>
      <c r="N312" s="21"/>
      <c r="O312" s="21"/>
    </row>
    <row r="313" spans="1:15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2"/>
      <c r="M313" s="21"/>
      <c r="N313" s="21"/>
      <c r="O313" s="21"/>
    </row>
    <row r="314" spans="1:15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2"/>
      <c r="M314" s="21"/>
      <c r="N314" s="21"/>
      <c r="O314" s="21"/>
    </row>
    <row r="315" spans="1:15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2"/>
      <c r="M315" s="21"/>
      <c r="N315" s="21"/>
      <c r="O315" s="21"/>
    </row>
    <row r="316" spans="1:15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2"/>
      <c r="M316" s="21"/>
      <c r="N316" s="21"/>
      <c r="O316" s="21"/>
    </row>
    <row r="317" spans="1:15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2"/>
      <c r="M317" s="21"/>
      <c r="N317" s="21"/>
      <c r="O317" s="21"/>
    </row>
    <row r="318" spans="1:15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2"/>
      <c r="M318" s="21"/>
      <c r="N318" s="21"/>
      <c r="O318" s="21"/>
    </row>
    <row r="319" spans="1:15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2"/>
      <c r="M319" s="21"/>
      <c r="N319" s="21"/>
      <c r="O319" s="21"/>
    </row>
    <row r="320" spans="1:15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2"/>
      <c r="M320" s="21"/>
      <c r="N320" s="21"/>
      <c r="O320" s="21"/>
    </row>
    <row r="321" spans="1:15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2"/>
      <c r="M321" s="21"/>
      <c r="N321" s="21"/>
      <c r="O321" s="21"/>
    </row>
    <row r="322" spans="1:15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2"/>
      <c r="M322" s="21"/>
      <c r="N322" s="21"/>
      <c r="O322" s="21"/>
    </row>
    <row r="323" spans="1:15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2"/>
      <c r="M323" s="21"/>
      <c r="N323" s="21"/>
      <c r="O323" s="21"/>
    </row>
    <row r="324" spans="1:15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2"/>
      <c r="M324" s="21"/>
      <c r="N324" s="21"/>
      <c r="O324" s="21"/>
    </row>
    <row r="325" spans="1:15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2"/>
      <c r="M325" s="21"/>
      <c r="N325" s="21"/>
      <c r="O325" s="21"/>
    </row>
    <row r="326" spans="1:15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2"/>
      <c r="M326" s="21"/>
      <c r="N326" s="21"/>
      <c r="O326" s="21"/>
    </row>
    <row r="327" spans="1:15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2"/>
      <c r="M327" s="21"/>
      <c r="N327" s="21"/>
      <c r="O327" s="21"/>
    </row>
    <row r="328" spans="1:15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2"/>
      <c r="M328" s="21"/>
      <c r="N328" s="21"/>
      <c r="O328" s="21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</row>
    <row r="949" spans="1:1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6"/>
    </row>
    <row r="950" spans="1:1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6"/>
    </row>
    <row r="951" spans="1:1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6"/>
    </row>
    <row r="952" spans="1:1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6"/>
    </row>
    <row r="953" spans="1:1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6"/>
    </row>
    <row r="954" spans="1:1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6"/>
    </row>
    <row r="955" spans="1:1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6"/>
    </row>
    <row r="956" spans="1:1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6"/>
    </row>
    <row r="957" spans="1:1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6"/>
    </row>
    <row r="958" spans="1:1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6"/>
    </row>
    <row r="959" spans="1:1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6"/>
    </row>
    <row r="960" spans="1:1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6"/>
    </row>
    <row r="961" spans="1:1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6"/>
    </row>
    <row r="962" spans="1:1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6"/>
    </row>
    <row r="963" spans="1:12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6"/>
    </row>
  </sheetData>
  <sheetProtection/>
  <mergeCells count="45">
    <mergeCell ref="K1:L1"/>
    <mergeCell ref="K2:L2"/>
    <mergeCell ref="K3:L3"/>
    <mergeCell ref="K4:L4"/>
    <mergeCell ref="K15:K16"/>
    <mergeCell ref="L15:L16"/>
    <mergeCell ref="K7:L7"/>
    <mergeCell ref="K8:L8"/>
    <mergeCell ref="K9:L9"/>
    <mergeCell ref="K10:L10"/>
    <mergeCell ref="B12:L12"/>
    <mergeCell ref="E98:E99"/>
    <mergeCell ref="I98:I99"/>
    <mergeCell ref="J98:J99"/>
    <mergeCell ref="G98:G99"/>
    <mergeCell ref="I15:I16"/>
    <mergeCell ref="J15:J16"/>
    <mergeCell ref="L91:L92"/>
    <mergeCell ref="A15:H15"/>
    <mergeCell ref="A91:A92"/>
    <mergeCell ref="C91:C92"/>
    <mergeCell ref="D91:D92"/>
    <mergeCell ref="I91:I92"/>
    <mergeCell ref="F91:F92"/>
    <mergeCell ref="K91:K92"/>
    <mergeCell ref="E91:E92"/>
    <mergeCell ref="G91:G92"/>
    <mergeCell ref="H91:H92"/>
    <mergeCell ref="J91:J92"/>
    <mergeCell ref="K98:K99"/>
    <mergeCell ref="A190:I190"/>
    <mergeCell ref="F98:F99"/>
    <mergeCell ref="A98:A99"/>
    <mergeCell ref="B98:B99"/>
    <mergeCell ref="C98:C99"/>
    <mergeCell ref="B91:B92"/>
    <mergeCell ref="D98:D99"/>
    <mergeCell ref="L98:L99"/>
    <mergeCell ref="I182:I183"/>
    <mergeCell ref="I148:I149"/>
    <mergeCell ref="I152:I156"/>
    <mergeCell ref="I157:I159"/>
    <mergeCell ref="I162:I163"/>
    <mergeCell ref="I160:I161"/>
    <mergeCell ref="H98:H99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4" r:id="rId1"/>
  <headerFooter differentFirst="1" alignWithMargins="0">
    <oddHeader>&amp;C&amp;P</oddHeader>
  </headerFooter>
  <rowBreaks count="8" manualBreakCount="8">
    <brk id="43" max="12" man="1"/>
    <brk id="64" max="12" man="1"/>
    <brk id="90" max="12" man="1"/>
    <brk id="116" max="12" man="1"/>
    <brk id="128" max="12" man="1"/>
    <brk id="145" max="12" man="1"/>
    <brk id="168" max="12" man="1"/>
    <brk id="1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2014-12-31T02:13:24Z</cp:lastPrinted>
  <dcterms:created xsi:type="dcterms:W3CDTF">1996-10-08T23:32:33Z</dcterms:created>
  <dcterms:modified xsi:type="dcterms:W3CDTF">2014-12-31T02:13:37Z</dcterms:modified>
  <cp:category/>
  <cp:version/>
  <cp:contentType/>
  <cp:contentStatus/>
</cp:coreProperties>
</file>