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920" windowHeight="9555" activeTab="0"/>
  </bookViews>
  <sheets>
    <sheet name="Лист1" sheetId="1" r:id="rId1"/>
  </sheets>
  <definedNames>
    <definedName name="_xlnm.Print_Titles" localSheetId="0">'Лист1'!$14:$16</definedName>
    <definedName name="_xlnm.Print_Area" localSheetId="0">'Лист1'!$A$1:$R$74</definedName>
  </definedNames>
  <calcPr fullCalcOnLoad="1"/>
</workbook>
</file>

<file path=xl/sharedStrings.xml><?xml version="1.0" encoding="utf-8"?>
<sst xmlns="http://schemas.openxmlformats.org/spreadsheetml/2006/main" count="243" uniqueCount="164">
  <si>
    <t>0701</t>
  </si>
  <si>
    <t>№ п/п</t>
  </si>
  <si>
    <t xml:space="preserve">Коды функциональной классификации расходов </t>
  </si>
  <si>
    <t>Целевая статья</t>
  </si>
  <si>
    <t>Вид расхода</t>
  </si>
  <si>
    <t>в том числе:</t>
  </si>
  <si>
    <t>I. Перечень объектов</t>
  </si>
  <si>
    <t>Наименование разделов, подразделов функциональной классификации</t>
  </si>
  <si>
    <t>Всего расходов:</t>
  </si>
  <si>
    <t>ВСЕГО РАСХОДОВ</t>
  </si>
  <si>
    <t>(тыс.рублей)</t>
  </si>
  <si>
    <t>за счет средств федерального бюджета</t>
  </si>
  <si>
    <t>за счет средств краевого бюджета</t>
  </si>
  <si>
    <t>за счет средств местного бюджета</t>
  </si>
  <si>
    <t>1.</t>
  </si>
  <si>
    <t>2.</t>
  </si>
  <si>
    <t>II. Направление расходования бюджетных средств</t>
  </si>
  <si>
    <t>Раздел, подраздел функциональной классификации</t>
  </si>
  <si>
    <t>2015 год</t>
  </si>
  <si>
    <t>Образование</t>
  </si>
  <si>
    <t>0700</t>
  </si>
  <si>
    <t>Дошкольное образование</t>
  </si>
  <si>
    <t>Капитальный ремонт объектов дошкольного образования</t>
  </si>
  <si>
    <t>243</t>
  </si>
  <si>
    <t>Наименование объектов капитального ремонта</t>
  </si>
  <si>
    <t>Капитальный ремонт объектов жилищного хозяйства</t>
  </si>
  <si>
    <t>0501</t>
  </si>
  <si>
    <t>1028928</t>
  </si>
  <si>
    <t>1028929</t>
  </si>
  <si>
    <t>3.</t>
  </si>
  <si>
    <t>1028927</t>
  </si>
  <si>
    <t>0148974</t>
  </si>
  <si>
    <t>1028952</t>
  </si>
  <si>
    <t>Капитальный ремонт объектов по другим вопросам в области образования</t>
  </si>
  <si>
    <t>0709</t>
  </si>
  <si>
    <t>Жилищно-коммунальное хозяйство</t>
  </si>
  <si>
    <t>0500</t>
  </si>
  <si>
    <t>2016 год</t>
  </si>
  <si>
    <t>2017 год</t>
  </si>
  <si>
    <t>Другие вопросы в области образования</t>
  </si>
  <si>
    <t>Объем бюджетных ассигнований                 на 2015 год</t>
  </si>
  <si>
    <t>Объем бюджетных ассигнований                 на 2016 год</t>
  </si>
  <si>
    <t>Объем бюджетных ассигнований                 на 2017 год</t>
  </si>
  <si>
    <t xml:space="preserve"> Капитальный ремонт жилых помещений муниципального жилищного фонда</t>
  </si>
  <si>
    <t xml:space="preserve"> Капитальный ремонт многоквартирных домов и общежитий муниципальной формы собственности </t>
  </si>
  <si>
    <t xml:space="preserve"> Капитальный ремонт жилого дома по улице Молодежная, 4 в г. Зеленогорске (работы по усилению фундамента)</t>
  </si>
  <si>
    <t xml:space="preserve"> Устройство пандусов к многоквартирным домам, где проживают инвалиды-колясочники  </t>
  </si>
  <si>
    <t xml:space="preserve"> Капитальный ремонт кровли здания МБДОУ д/с № 26 </t>
  </si>
  <si>
    <t xml:space="preserve">  Капитальный ремонт кровли здания УПК по ул. Гагарина, 10</t>
  </si>
  <si>
    <t xml:space="preserve">Объем бюджетных ассигнований, направляемых на капитальные ремонты на 2015 год и плановый период 2016 - 2017 годов </t>
  </si>
  <si>
    <t>1.1.</t>
  </si>
  <si>
    <t>2.1.</t>
  </si>
  <si>
    <t>3.1.</t>
  </si>
  <si>
    <t>Раздел, подраздел</t>
  </si>
  <si>
    <t>ЗАТО г. Зеленогорска</t>
  </si>
  <si>
    <t xml:space="preserve">к решению Совета депутатов </t>
  </si>
  <si>
    <t>Приложение № 10</t>
  </si>
  <si>
    <t>Капитальный ремонт объектов органов местных администраций</t>
  </si>
  <si>
    <t xml:space="preserve"> Капитальный ремонт помещения буфета в здании Администрации ЗАТО г. Зеленогорска</t>
  </si>
  <si>
    <t>0104</t>
  </si>
  <si>
    <t>1028926</t>
  </si>
  <si>
    <t>3.2.</t>
  </si>
  <si>
    <t xml:space="preserve"> Капитальный ремонт здания МБДОУ д/с № 9 </t>
  </si>
  <si>
    <t>1028932</t>
  </si>
  <si>
    <t>612</t>
  </si>
  <si>
    <t xml:space="preserve"> Капитальный ремонт сооружений МБДОУ д/с № 16 </t>
  </si>
  <si>
    <t>1028933</t>
  </si>
  <si>
    <t xml:space="preserve"> Капитальный ремонт здания МБДОУ д/с № 18 </t>
  </si>
  <si>
    <t>1028934</t>
  </si>
  <si>
    <t xml:space="preserve"> Капитальный ремонт здания МБДОУ д/с № 19</t>
  </si>
  <si>
    <t>1028935</t>
  </si>
  <si>
    <t xml:space="preserve"> Капитальный ремонт здания МБДОУ д/с № 28</t>
  </si>
  <si>
    <t>1028938</t>
  </si>
  <si>
    <t xml:space="preserve"> Капитальный ремонт здания МБДОУ д/с № 21</t>
  </si>
  <si>
    <t>1028939</t>
  </si>
  <si>
    <t>4.</t>
  </si>
  <si>
    <t>Капитальный ремонт объектов общего образования</t>
  </si>
  <si>
    <t xml:space="preserve">Капитальный ремонт мягкой кровли здания Муниципального бюджетного дошкольного образовательного учреждения "Детский сад общеразвивающего вида с приоритетным осуществлением деятельности по физическому развитию детей № 30 "Крепыш" </t>
  </si>
  <si>
    <t>1029964</t>
  </si>
  <si>
    <t xml:space="preserve"> Капитальный ремонт наружного трубопровода теплосети МБДОУ д/с № 13</t>
  </si>
  <si>
    <t>1028953</t>
  </si>
  <si>
    <t xml:space="preserve"> Капитальный ремонт веранды на участке для прогулок МБДОУ д/с № 10</t>
  </si>
  <si>
    <t>1028954</t>
  </si>
  <si>
    <t>4.1.</t>
  </si>
  <si>
    <t xml:space="preserve"> Капитальный ремонт здания МБОУ "СОШ № 163" </t>
  </si>
  <si>
    <t>0702</t>
  </si>
  <si>
    <t>1028942</t>
  </si>
  <si>
    <t>4.2.</t>
  </si>
  <si>
    <t xml:space="preserve"> Капитальный ремонт здания МБОУ "Гимназия № 164"</t>
  </si>
  <si>
    <t>1028943</t>
  </si>
  <si>
    <t>4.3.</t>
  </si>
  <si>
    <t xml:space="preserve"> Капитальный ремонт здания МБОУ "СОШ № 169" </t>
  </si>
  <si>
    <t>1028944</t>
  </si>
  <si>
    <t xml:space="preserve"> Капитальный ремонт здания МБОУ СОШ № 175 </t>
  </si>
  <si>
    <t>1028945</t>
  </si>
  <si>
    <t xml:space="preserve"> Капитальный ремонт здания МБОУ СОШ № 167 </t>
  </si>
  <si>
    <t>1028946</t>
  </si>
  <si>
    <t xml:space="preserve"> Капитальный ремонт здания МБОУ ДО ДЮСШ</t>
  </si>
  <si>
    <t>1028947</t>
  </si>
  <si>
    <t>Капитальный ремонт учебного здания для занятий по пожарной подготовке (Красноярский край, г. Зеленогорск, ул. Майское шоссе, 12а) Муниципального бюджетного образовательного учреждения дополнительного образования детей "Детско-юношеская спортивная школа "Юность"</t>
  </si>
  <si>
    <t>1029953</t>
  </si>
  <si>
    <t>1027437</t>
  </si>
  <si>
    <t>5.</t>
  </si>
  <si>
    <t>5.1.</t>
  </si>
  <si>
    <t>Капитальный ремонт объектов коммунального хозяйства</t>
  </si>
  <si>
    <t>0502</t>
  </si>
  <si>
    <t xml:space="preserve"> Капитальный ремонт теплосети от 27ТК-19 до здания по ул. Строителей, 12А</t>
  </si>
  <si>
    <t>1027571</t>
  </si>
  <si>
    <t>6.</t>
  </si>
  <si>
    <t>6.1.</t>
  </si>
  <si>
    <t>7.</t>
  </si>
  <si>
    <t>Капитальный ремонт объектов в области социальной политики</t>
  </si>
  <si>
    <t>7.1.</t>
  </si>
  <si>
    <t>Устройство внешнего пандуса и обустройство зоны оказания услуг в целях обеспечения беспрепятственного доступа в социально-реабилитационное отделение Муниципального бюджетного учреждения "Комплексный центр социального обслуживания населения", расположенного по адресу: г. Зеленогорск. ул. Мира. 21А</t>
  </si>
  <si>
    <t>1006</t>
  </si>
  <si>
    <t>0149971</t>
  </si>
  <si>
    <t>Обустройство санитарно-гигиенического помещения в целях обеспечения беспрепятственного доступа в УСЗН Администрации ЗАТО г. Зеленогорска</t>
  </si>
  <si>
    <t>0149972</t>
  </si>
  <si>
    <t>Капитальный ремонт объектов дорожного хозяйства</t>
  </si>
  <si>
    <t xml:space="preserve"> Проектно-изыскательские работы для проведения капитального ремонта участка автодороги по ул. Изыскательской</t>
  </si>
  <si>
    <t>0409</t>
  </si>
  <si>
    <t>0928589</t>
  </si>
  <si>
    <t>6.2.</t>
  </si>
  <si>
    <t>6.4.</t>
  </si>
  <si>
    <t>6.5.</t>
  </si>
  <si>
    <t>6.6.</t>
  </si>
  <si>
    <t>6.7.</t>
  </si>
  <si>
    <t>8.</t>
  </si>
  <si>
    <t>8.1.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</si>
  <si>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</si>
  <si>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</si>
  <si>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</si>
  <si>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экономика</t>
  </si>
  <si>
    <t>Дорожное хозяйство (дорожные фонды)</t>
  </si>
  <si>
    <t>0400</t>
  </si>
  <si>
    <t xml:space="preserve">Жилищное хозяйство </t>
  </si>
  <si>
    <t xml:space="preserve">Коммунальное хозяйство </t>
  </si>
  <si>
    <t>Общее образование</t>
  </si>
  <si>
    <t>Социальная политика</t>
  </si>
  <si>
    <t>1000</t>
  </si>
  <si>
    <t>Другие вопросы в области социальной политики</t>
  </si>
  <si>
    <t>0113</t>
  </si>
  <si>
    <t>Капитальный ремонт объектов по другим общегосударственным вопросам</t>
  </si>
  <si>
    <t xml:space="preserve"> Создание и развитие сети многофункциональных центров за счет средств федерального бюджета (проведение капитального ремонта помещения в здании, расположенном по адресу: г. Зеленогорск. ул. Гагарина, 23) </t>
  </si>
  <si>
    <t>1025392</t>
  </si>
  <si>
    <t>4.4.</t>
  </si>
  <si>
    <t>6.8.</t>
  </si>
  <si>
    <t>6.9.</t>
  </si>
  <si>
    <t>6.10.</t>
  </si>
  <si>
    <t>7.2.</t>
  </si>
  <si>
    <t>7.3.</t>
  </si>
  <si>
    <t>7.4.</t>
  </si>
  <si>
    <t>7.5.</t>
  </si>
  <si>
    <t>7.6.</t>
  </si>
  <si>
    <t>7.7.</t>
  </si>
  <si>
    <t>9.</t>
  </si>
  <si>
    <t>9.1.</t>
  </si>
  <si>
    <t>9.2.</t>
  </si>
  <si>
    <t>1.2.</t>
  </si>
  <si>
    <t>Другие общегосударственные вопросы</t>
  </si>
  <si>
    <t>Приложение № 9</t>
  </si>
  <si>
    <t>6.3.</t>
  </si>
  <si>
    <t>от 29.06.2015 № 12-70р</t>
  </si>
  <si>
    <t>от 18.12.2014 № 5-22р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</si>
</sst>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00"/>
    <numFmt numFmtId="174" formatCode="#,##0.0000"/>
    <numFmt numFmtId="175" formatCode="#,##0.00000"/>
    <numFmt numFmtId="176" formatCode="#,##0.000000"/>
    <numFmt numFmtId="177" formatCode="#,##0.0000000"/>
    <numFmt numFmtId="178" formatCode="#,##0.0"/>
    <numFmt numFmtId="179" formatCode="0.00000"/>
    <numFmt numFmtId="180" formatCode="0.000"/>
    <numFmt numFmtId="181" formatCode="_(* #,##0.000_);_(* \(#,##0.000\);_(* &quot;-&quot;??_);_(@_)"/>
  </numFmts>
  <fonts count="49">
    <font>
      <sz val="10"/>
      <name val="Arial"/>
      <family val="0"/>
    </font>
    <font>
      <sz val="14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6"/>
      <name val="Times New Roman"/>
      <family val="1"/>
    </font>
    <font>
      <sz val="16"/>
      <name val="Arial"/>
      <family val="2"/>
    </font>
    <font>
      <b/>
      <sz val="18"/>
      <name val="Times New Roman"/>
      <family val="1"/>
    </font>
    <font>
      <sz val="10"/>
      <name val="Arial Cyr"/>
      <family val="0"/>
    </font>
    <font>
      <b/>
      <sz val="22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sz val="24"/>
      <name val="Times New Roman"/>
      <family val="1"/>
    </font>
    <font>
      <b/>
      <sz val="24"/>
      <name val="Times New Roman"/>
      <family val="1"/>
    </font>
    <font>
      <b/>
      <sz val="26"/>
      <name val="Times New Roman"/>
      <family val="1"/>
    </font>
    <font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7" fillId="0" borderId="0">
      <alignment/>
      <protection/>
    </xf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Fill="1" applyAlignment="1">
      <alignment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textRotation="90" wrapText="1"/>
    </xf>
    <xf numFmtId="0" fontId="8" fillId="0" borderId="11" xfId="0" applyFont="1" applyBorder="1" applyAlignment="1">
      <alignment horizontal="left" vertical="top" wrapText="1"/>
    </xf>
    <xf numFmtId="4" fontId="8" fillId="0" borderId="11" xfId="0" applyNumberFormat="1" applyFont="1" applyFill="1" applyBorder="1" applyAlignment="1">
      <alignment horizontal="center" vertical="center"/>
    </xf>
    <xf numFmtId="4" fontId="8" fillId="0" borderId="11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 wrapText="1"/>
    </xf>
    <xf numFmtId="4" fontId="9" fillId="0" borderId="11" xfId="0" applyNumberFormat="1" applyFont="1" applyFill="1" applyBorder="1" applyAlignment="1">
      <alignment horizontal="center" vertical="center"/>
    </xf>
    <xf numFmtId="4" fontId="9" fillId="0" borderId="11" xfId="0" applyNumberFormat="1" applyFont="1" applyBorder="1" applyAlignment="1">
      <alignment horizontal="center" vertical="center" wrapText="1"/>
    </xf>
    <xf numFmtId="178" fontId="8" fillId="0" borderId="11" xfId="0" applyNumberFormat="1" applyFont="1" applyFill="1" applyBorder="1" applyAlignment="1">
      <alignment horizontal="center" vertical="center"/>
    </xf>
    <xf numFmtId="178" fontId="8" fillId="0" borderId="11" xfId="0" applyNumberFormat="1" applyFont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top" wrapText="1"/>
    </xf>
    <xf numFmtId="178" fontId="9" fillId="0" borderId="11" xfId="0" applyNumberFormat="1" applyFont="1" applyFill="1" applyBorder="1" applyAlignment="1">
      <alignment horizontal="center" vertical="center"/>
    </xf>
    <xf numFmtId="178" fontId="9" fillId="0" borderId="11" xfId="0" applyNumberFormat="1" applyFont="1" applyBorder="1" applyAlignment="1">
      <alignment horizontal="center" vertical="center"/>
    </xf>
    <xf numFmtId="178" fontId="9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/>
    </xf>
    <xf numFmtId="0" fontId="10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 horizontal="center" vertical="center"/>
    </xf>
    <xf numFmtId="178" fontId="8" fillId="0" borderId="0" xfId="0" applyNumberFormat="1" applyFont="1" applyFill="1" applyBorder="1" applyAlignment="1">
      <alignment horizontal="center" vertical="center"/>
    </xf>
    <xf numFmtId="178" fontId="8" fillId="0" borderId="0" xfId="0" applyNumberFormat="1" applyFont="1" applyBorder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178" fontId="10" fillId="0" borderId="0" xfId="0" applyNumberFormat="1" applyFont="1" applyAlignment="1">
      <alignment/>
    </xf>
    <xf numFmtId="0" fontId="9" fillId="0" borderId="11" xfId="0" applyFont="1" applyFill="1" applyBorder="1" applyAlignment="1">
      <alignment horizontal="left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left" vertical="center"/>
    </xf>
    <xf numFmtId="178" fontId="8" fillId="0" borderId="11" xfId="0" applyNumberFormat="1" applyFont="1" applyFill="1" applyBorder="1" applyAlignment="1">
      <alignment horizontal="center"/>
    </xf>
    <xf numFmtId="178" fontId="9" fillId="0" borderId="11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left" vertical="center"/>
    </xf>
    <xf numFmtId="178" fontId="9" fillId="0" borderId="11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/>
    </xf>
    <xf numFmtId="0" fontId="12" fillId="0" borderId="0" xfId="0" applyFont="1" applyAlignment="1">
      <alignment/>
    </xf>
    <xf numFmtId="0" fontId="9" fillId="0" borderId="12" xfId="0" applyFont="1" applyBorder="1" applyAlignment="1">
      <alignment horizontal="center" vertical="top"/>
    </xf>
    <xf numFmtId="0" fontId="10" fillId="0" borderId="11" xfId="0" applyFont="1" applyBorder="1" applyAlignment="1">
      <alignment/>
    </xf>
    <xf numFmtId="0" fontId="10" fillId="0" borderId="0" xfId="0" applyFont="1" applyBorder="1" applyAlignment="1">
      <alignment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top"/>
    </xf>
    <xf numFmtId="0" fontId="9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9" fillId="33" borderId="11" xfId="0" applyFont="1" applyFill="1" applyBorder="1" applyAlignment="1">
      <alignment vertical="top" wrapText="1"/>
    </xf>
    <xf numFmtId="0" fontId="9" fillId="0" borderId="11" xfId="53" applyFont="1" applyFill="1" applyBorder="1" applyAlignment="1">
      <alignment vertical="top" wrapText="1"/>
      <protection/>
    </xf>
    <xf numFmtId="0" fontId="8" fillId="0" borderId="12" xfId="0" applyFont="1" applyFill="1" applyBorder="1" applyAlignment="1">
      <alignment horizontal="center" vertical="center" textRotation="90" wrapText="1"/>
    </xf>
    <xf numFmtId="175" fontId="8" fillId="0" borderId="11" xfId="0" applyNumberFormat="1" applyFont="1" applyFill="1" applyBorder="1" applyAlignment="1">
      <alignment horizontal="center" vertical="center"/>
    </xf>
    <xf numFmtId="173" fontId="8" fillId="0" borderId="11" xfId="0" applyNumberFormat="1" applyFont="1" applyFill="1" applyBorder="1" applyAlignment="1">
      <alignment horizontal="center" vertical="center"/>
    </xf>
    <xf numFmtId="173" fontId="9" fillId="0" borderId="11" xfId="0" applyNumberFormat="1" applyFont="1" applyFill="1" applyBorder="1" applyAlignment="1">
      <alignment horizontal="center" vertical="center"/>
    </xf>
    <xf numFmtId="173" fontId="8" fillId="0" borderId="11" xfId="0" applyNumberFormat="1" applyFont="1" applyBorder="1" applyAlignment="1">
      <alignment horizontal="center" vertical="center"/>
    </xf>
    <xf numFmtId="175" fontId="9" fillId="0" borderId="11" xfId="0" applyNumberFormat="1" applyFont="1" applyFill="1" applyBorder="1" applyAlignment="1">
      <alignment horizontal="center" vertical="center"/>
    </xf>
    <xf numFmtId="175" fontId="8" fillId="0" borderId="11" xfId="0" applyNumberFormat="1" applyFont="1" applyBorder="1" applyAlignment="1">
      <alignment horizontal="center" vertical="center"/>
    </xf>
    <xf numFmtId="4" fontId="9" fillId="0" borderId="11" xfId="0" applyNumberFormat="1" applyFont="1" applyBorder="1" applyAlignment="1">
      <alignment horizontal="center" vertical="center"/>
    </xf>
    <xf numFmtId="173" fontId="9" fillId="0" borderId="11" xfId="0" applyNumberFormat="1" applyFont="1" applyBorder="1" applyAlignment="1">
      <alignment horizontal="center" vertical="center"/>
    </xf>
    <xf numFmtId="171" fontId="9" fillId="0" borderId="11" xfId="61" applyNumberFormat="1" applyFont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/>
    </xf>
    <xf numFmtId="49" fontId="14" fillId="0" borderId="11" xfId="0" applyNumberFormat="1" applyFont="1" applyBorder="1" applyAlignment="1">
      <alignment horizontal="center" vertical="center" wrapText="1"/>
    </xf>
    <xf numFmtId="4" fontId="14" fillId="0" borderId="11" xfId="0" applyNumberFormat="1" applyFont="1" applyFill="1" applyBorder="1" applyAlignment="1">
      <alignment horizontal="center" vertical="center"/>
    </xf>
    <xf numFmtId="178" fontId="14" fillId="0" borderId="11" xfId="0" applyNumberFormat="1" applyFont="1" applyBorder="1" applyAlignment="1">
      <alignment horizontal="center" vertical="center"/>
    </xf>
    <xf numFmtId="4" fontId="14" fillId="0" borderId="11" xfId="0" applyNumberFormat="1" applyFont="1" applyBorder="1" applyAlignment="1">
      <alignment horizontal="center" vertical="center"/>
    </xf>
    <xf numFmtId="173" fontId="14" fillId="0" borderId="11" xfId="0" applyNumberFormat="1" applyFont="1" applyFill="1" applyBorder="1" applyAlignment="1">
      <alignment horizontal="center" vertical="center"/>
    </xf>
    <xf numFmtId="173" fontId="14" fillId="0" borderId="11" xfId="0" applyNumberFormat="1" applyFont="1" applyBorder="1" applyAlignment="1">
      <alignment horizontal="center" vertical="center"/>
    </xf>
    <xf numFmtId="4" fontId="9" fillId="0" borderId="11" xfId="0" applyNumberFormat="1" applyFont="1" applyFill="1" applyBorder="1" applyAlignment="1">
      <alignment horizontal="center" vertical="center" wrapText="1"/>
    </xf>
    <xf numFmtId="173" fontId="8" fillId="0" borderId="11" xfId="0" applyNumberFormat="1" applyFont="1" applyFill="1" applyBorder="1" applyAlignment="1">
      <alignment horizontal="center"/>
    </xf>
    <xf numFmtId="173" fontId="9" fillId="0" borderId="11" xfId="0" applyNumberFormat="1" applyFont="1" applyFill="1" applyBorder="1" applyAlignment="1">
      <alignment horizontal="center" vertical="center" wrapText="1"/>
    </xf>
    <xf numFmtId="175" fontId="9" fillId="0" borderId="11" xfId="0" applyNumberFormat="1" applyFont="1" applyFill="1" applyBorder="1" applyAlignment="1">
      <alignment horizontal="center" vertical="center" wrapText="1"/>
    </xf>
    <xf numFmtId="4" fontId="9" fillId="0" borderId="11" xfId="0" applyNumberFormat="1" applyFont="1" applyFill="1" applyBorder="1" applyAlignment="1">
      <alignment horizontal="center"/>
    </xf>
    <xf numFmtId="173" fontId="9" fillId="0" borderId="11" xfId="0" applyNumberFormat="1" applyFont="1" applyFill="1" applyBorder="1" applyAlignment="1">
      <alignment horizontal="center"/>
    </xf>
    <xf numFmtId="0" fontId="11" fillId="0" borderId="0" xfId="0" applyFont="1" applyAlignment="1">
      <alignment horizontal="right"/>
    </xf>
    <xf numFmtId="49" fontId="8" fillId="0" borderId="13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textRotation="90" wrapText="1"/>
    </xf>
    <xf numFmtId="0" fontId="8" fillId="0" borderId="12" xfId="0" applyFont="1" applyFill="1" applyBorder="1" applyAlignment="1">
      <alignment horizontal="center" vertical="center" textRotation="90" wrapText="1"/>
    </xf>
    <xf numFmtId="49" fontId="9" fillId="0" borderId="13" xfId="0" applyNumberFormat="1" applyFont="1" applyFill="1" applyBorder="1" applyAlignment="1">
      <alignment horizontal="center" wrapText="1"/>
    </xf>
    <xf numFmtId="49" fontId="9" fillId="0" borderId="14" xfId="0" applyNumberFormat="1" applyFont="1" applyFill="1" applyBorder="1" applyAlignment="1">
      <alignment horizontal="center" wrapText="1"/>
    </xf>
    <xf numFmtId="49" fontId="9" fillId="0" borderId="10" xfId="0" applyNumberFormat="1" applyFont="1" applyFill="1" applyBorder="1" applyAlignment="1">
      <alignment horizont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9" fillId="0" borderId="15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175" fontId="8" fillId="0" borderId="11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wrapText="1"/>
    </xf>
    <xf numFmtId="49" fontId="8" fillId="0" borderId="14" xfId="0" applyNumberFormat="1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0" fontId="9" fillId="0" borderId="15" xfId="53" applyFont="1" applyFill="1" applyBorder="1" applyAlignment="1">
      <alignment vertical="top" wrapText="1"/>
      <protection/>
    </xf>
    <xf numFmtId="0" fontId="0" fillId="0" borderId="16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9" fillId="0" borderId="17" xfId="0" applyFont="1" applyBorder="1" applyAlignment="1">
      <alignment horizontal="center"/>
    </xf>
    <xf numFmtId="0" fontId="13" fillId="0" borderId="0" xfId="0" applyFont="1" applyFill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5"/>
  <sheetViews>
    <sheetView tabSelected="1" view="pageBreakPreview" zoomScale="50" zoomScaleNormal="75" zoomScaleSheetLayoutView="50" zoomScalePageLayoutView="50" workbookViewId="0" topLeftCell="A1">
      <selection activeCell="N10" sqref="N10:Q10"/>
    </sheetView>
  </sheetViews>
  <sheetFormatPr defaultColWidth="9.140625" defaultRowHeight="12.75"/>
  <cols>
    <col min="1" max="1" width="8.57421875" style="0" customWidth="1"/>
    <col min="2" max="2" width="96.8515625" style="0" customWidth="1"/>
    <col min="3" max="3" width="16.7109375" style="0" customWidth="1"/>
    <col min="4" max="4" width="18.00390625" style="0" customWidth="1"/>
    <col min="5" max="5" width="14.421875" style="0" customWidth="1"/>
    <col min="6" max="6" width="32.7109375" style="0" customWidth="1"/>
    <col min="7" max="7" width="23.28125" style="0" customWidth="1"/>
    <col min="8" max="8" width="20.57421875" style="0" customWidth="1"/>
    <col min="9" max="9" width="29.421875" style="0" customWidth="1"/>
    <col min="10" max="10" width="21.140625" style="0" customWidth="1"/>
    <col min="11" max="11" width="15.28125" style="0" customWidth="1"/>
    <col min="12" max="12" width="16.8515625" style="0" customWidth="1"/>
    <col min="13" max="13" width="18.57421875" style="0" customWidth="1"/>
    <col min="14" max="14" width="19.8515625" style="0" customWidth="1"/>
    <col min="15" max="15" width="19.140625" style="0" customWidth="1"/>
    <col min="16" max="16" width="19.421875" style="0" customWidth="1"/>
    <col min="17" max="17" width="20.00390625" style="0" customWidth="1"/>
    <col min="18" max="18" width="4.00390625" style="0" customWidth="1"/>
  </cols>
  <sheetData>
    <row r="1" spans="14:17" ht="32.25" customHeight="1">
      <c r="N1" s="73" t="s">
        <v>160</v>
      </c>
      <c r="O1" s="73"/>
      <c r="P1" s="73"/>
      <c r="Q1" s="73"/>
    </row>
    <row r="2" spans="14:17" ht="32.25" customHeight="1">
      <c r="N2" s="73" t="s">
        <v>55</v>
      </c>
      <c r="O2" s="73"/>
      <c r="P2" s="73"/>
      <c r="Q2" s="73"/>
    </row>
    <row r="3" spans="14:17" ht="32.25" customHeight="1">
      <c r="N3" s="73" t="s">
        <v>54</v>
      </c>
      <c r="O3" s="73"/>
      <c r="P3" s="73"/>
      <c r="Q3" s="73"/>
    </row>
    <row r="4" spans="14:17" ht="32.25" customHeight="1">
      <c r="N4" s="73" t="s">
        <v>162</v>
      </c>
      <c r="O4" s="73"/>
      <c r="P4" s="73"/>
      <c r="Q4" s="73"/>
    </row>
    <row r="5" ht="22.5" customHeight="1"/>
    <row r="6" spans="14:17" ht="20.25">
      <c r="N6" s="3"/>
      <c r="O6" s="3"/>
      <c r="P6" s="3"/>
      <c r="Q6" s="3"/>
    </row>
    <row r="7" spans="1:17" ht="30.75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73" t="s">
        <v>56</v>
      </c>
      <c r="O7" s="73"/>
      <c r="P7" s="73"/>
      <c r="Q7" s="73"/>
    </row>
    <row r="8" spans="1:17" ht="30.75">
      <c r="A8" s="46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73" t="s">
        <v>55</v>
      </c>
      <c r="O8" s="73"/>
      <c r="P8" s="73"/>
      <c r="Q8" s="73"/>
    </row>
    <row r="9" spans="1:17" ht="30.75">
      <c r="A9" s="46"/>
      <c r="B9" s="4"/>
      <c r="C9" s="47"/>
      <c r="D9" s="47"/>
      <c r="E9" s="47"/>
      <c r="F9" s="47"/>
      <c r="G9" s="46"/>
      <c r="H9" s="46"/>
      <c r="I9" s="46"/>
      <c r="J9" s="46"/>
      <c r="K9" s="46"/>
      <c r="L9" s="46"/>
      <c r="M9" s="46"/>
      <c r="N9" s="73" t="s">
        <v>54</v>
      </c>
      <c r="O9" s="73"/>
      <c r="P9" s="73"/>
      <c r="Q9" s="73"/>
    </row>
    <row r="10" spans="1:17" ht="30.75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73" t="s">
        <v>163</v>
      </c>
      <c r="O10" s="73"/>
      <c r="P10" s="73"/>
      <c r="Q10" s="73"/>
    </row>
    <row r="11" spans="1:17" ht="33">
      <c r="A11" s="106" t="s">
        <v>49</v>
      </c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</row>
    <row r="12" spans="1:17" ht="22.5">
      <c r="A12" s="91"/>
      <c r="B12" s="91"/>
      <c r="C12" s="91"/>
      <c r="D12" s="91"/>
      <c r="E12" s="91"/>
      <c r="F12" s="91"/>
      <c r="G12" s="91"/>
      <c r="H12" s="91"/>
      <c r="I12" s="91"/>
      <c r="J12" s="46"/>
      <c r="K12" s="46"/>
      <c r="L12" s="46"/>
      <c r="M12" s="46"/>
      <c r="N12" s="46"/>
      <c r="O12" s="46"/>
      <c r="P12" s="46"/>
      <c r="Q12" s="46"/>
    </row>
    <row r="13" spans="1:17" ht="30">
      <c r="A13" s="1"/>
      <c r="B13" s="39" t="s">
        <v>6</v>
      </c>
      <c r="C13" s="1"/>
      <c r="D13" s="1"/>
      <c r="E13" s="1"/>
      <c r="F13" s="1"/>
      <c r="G13" s="1"/>
      <c r="H13" s="1"/>
      <c r="I13" s="1"/>
      <c r="J13" s="46"/>
      <c r="K13" s="46"/>
      <c r="L13" s="46"/>
      <c r="M13" s="46"/>
      <c r="N13" s="46"/>
      <c r="O13" s="46"/>
      <c r="P13" s="46"/>
      <c r="Q13" s="46"/>
    </row>
    <row r="14" spans="1:17" ht="27.75">
      <c r="A14" s="1"/>
      <c r="B14" s="1"/>
      <c r="C14" s="1"/>
      <c r="D14" s="1"/>
      <c r="E14" s="1"/>
      <c r="F14" s="1"/>
      <c r="G14" s="1"/>
      <c r="H14" s="2"/>
      <c r="I14" s="2"/>
      <c r="J14" s="46"/>
      <c r="K14" s="46"/>
      <c r="L14" s="46"/>
      <c r="M14" s="46"/>
      <c r="N14" s="46"/>
      <c r="O14" s="46"/>
      <c r="P14" s="105" t="s">
        <v>10</v>
      </c>
      <c r="Q14" s="105"/>
    </row>
    <row r="15" spans="1:17" ht="63.75" customHeight="1">
      <c r="A15" s="92" t="s">
        <v>1</v>
      </c>
      <c r="B15" s="92" t="s">
        <v>24</v>
      </c>
      <c r="C15" s="88" t="s">
        <v>2</v>
      </c>
      <c r="D15" s="89"/>
      <c r="E15" s="90"/>
      <c r="F15" s="83" t="s">
        <v>40</v>
      </c>
      <c r="G15" s="80" t="s">
        <v>5</v>
      </c>
      <c r="H15" s="81"/>
      <c r="I15" s="82"/>
      <c r="J15" s="83" t="s">
        <v>41</v>
      </c>
      <c r="K15" s="80" t="s">
        <v>5</v>
      </c>
      <c r="L15" s="81"/>
      <c r="M15" s="82"/>
      <c r="N15" s="83" t="s">
        <v>42</v>
      </c>
      <c r="O15" s="80" t="s">
        <v>5</v>
      </c>
      <c r="P15" s="81"/>
      <c r="Q15" s="82"/>
    </row>
    <row r="16" spans="1:17" ht="244.5">
      <c r="A16" s="93"/>
      <c r="B16" s="93"/>
      <c r="C16" s="6" t="s">
        <v>53</v>
      </c>
      <c r="D16" s="6" t="s">
        <v>3</v>
      </c>
      <c r="E16" s="6" t="s">
        <v>4</v>
      </c>
      <c r="F16" s="84"/>
      <c r="G16" s="7" t="s">
        <v>11</v>
      </c>
      <c r="H16" s="7" t="s">
        <v>12</v>
      </c>
      <c r="I16" s="7" t="s">
        <v>13</v>
      </c>
      <c r="J16" s="84"/>
      <c r="K16" s="7" t="s">
        <v>11</v>
      </c>
      <c r="L16" s="7" t="s">
        <v>12</v>
      </c>
      <c r="M16" s="7" t="s">
        <v>13</v>
      </c>
      <c r="N16" s="84"/>
      <c r="O16" s="7" t="s">
        <v>11</v>
      </c>
      <c r="P16" s="7" t="s">
        <v>12</v>
      </c>
      <c r="Q16" s="7" t="s">
        <v>13</v>
      </c>
    </row>
    <row r="17" spans="1:17" ht="54">
      <c r="A17" s="40" t="s">
        <v>14</v>
      </c>
      <c r="B17" s="8" t="s">
        <v>57</v>
      </c>
      <c r="C17" s="5"/>
      <c r="D17" s="6"/>
      <c r="E17" s="6"/>
      <c r="F17" s="52">
        <f>G17+H17+I17</f>
        <v>540.939</v>
      </c>
      <c r="G17" s="10">
        <f>G18</f>
        <v>0</v>
      </c>
      <c r="H17" s="10">
        <f>H18</f>
        <v>0</v>
      </c>
      <c r="I17" s="54">
        <f>I18</f>
        <v>540.939</v>
      </c>
      <c r="J17" s="15">
        <f>K17+L17+M17</f>
        <v>0</v>
      </c>
      <c r="K17" s="16"/>
      <c r="L17" s="16"/>
      <c r="M17" s="16"/>
      <c r="N17" s="15">
        <f>O17+P17+Q17</f>
        <v>0</v>
      </c>
      <c r="O17" s="16"/>
      <c r="P17" s="16"/>
      <c r="Q17" s="10"/>
    </row>
    <row r="18" spans="1:17" ht="55.5">
      <c r="A18" s="40" t="s">
        <v>50</v>
      </c>
      <c r="B18" s="48" t="s">
        <v>58</v>
      </c>
      <c r="C18" s="11" t="s">
        <v>59</v>
      </c>
      <c r="D18" s="12" t="s">
        <v>60</v>
      </c>
      <c r="E18" s="12" t="s">
        <v>23</v>
      </c>
      <c r="F18" s="53">
        <f>I18</f>
        <v>540.939</v>
      </c>
      <c r="G18" s="14">
        <v>0</v>
      </c>
      <c r="H18" s="14">
        <v>0</v>
      </c>
      <c r="I18" s="53">
        <v>540.939</v>
      </c>
      <c r="J18" s="50"/>
      <c r="K18" s="7"/>
      <c r="L18" s="7"/>
      <c r="M18" s="7"/>
      <c r="N18" s="50"/>
      <c r="O18" s="7"/>
      <c r="P18" s="7"/>
      <c r="Q18" s="7"/>
    </row>
    <row r="19" spans="1:17" ht="54">
      <c r="A19" s="40" t="s">
        <v>15</v>
      </c>
      <c r="B19" s="8" t="s">
        <v>142</v>
      </c>
      <c r="C19" s="5"/>
      <c r="D19" s="6"/>
      <c r="E19" s="6"/>
      <c r="F19" s="52">
        <f>G19+H19+I19</f>
        <v>15543.6</v>
      </c>
      <c r="G19" s="10">
        <f>G20</f>
        <v>15543.6</v>
      </c>
      <c r="H19" s="10">
        <f>H20</f>
        <v>0</v>
      </c>
      <c r="I19" s="54">
        <f>I20</f>
        <v>0</v>
      </c>
      <c r="J19" s="15">
        <f>K19+L19+M19</f>
        <v>0</v>
      </c>
      <c r="K19" s="16"/>
      <c r="L19" s="16"/>
      <c r="M19" s="16"/>
      <c r="N19" s="15">
        <f>O19+P19+Q19</f>
        <v>0</v>
      </c>
      <c r="O19" s="16"/>
      <c r="P19" s="16"/>
      <c r="Q19" s="10"/>
    </row>
    <row r="20" spans="1:17" ht="138.75">
      <c r="A20" s="40" t="s">
        <v>51</v>
      </c>
      <c r="B20" s="48" t="s">
        <v>143</v>
      </c>
      <c r="C20" s="11" t="s">
        <v>141</v>
      </c>
      <c r="D20" s="12" t="s">
        <v>144</v>
      </c>
      <c r="E20" s="12" t="s">
        <v>23</v>
      </c>
      <c r="F20" s="53">
        <f>I20</f>
        <v>0</v>
      </c>
      <c r="G20" s="14">
        <v>15543.6</v>
      </c>
      <c r="H20" s="14">
        <v>0</v>
      </c>
      <c r="I20" s="53">
        <v>0</v>
      </c>
      <c r="J20" s="50"/>
      <c r="K20" s="7"/>
      <c r="L20" s="7"/>
      <c r="M20" s="7"/>
      <c r="N20" s="50"/>
      <c r="O20" s="7"/>
      <c r="P20" s="7"/>
      <c r="Q20" s="7"/>
    </row>
    <row r="21" spans="1:17" ht="54">
      <c r="A21" s="40" t="s">
        <v>29</v>
      </c>
      <c r="B21" s="8" t="s">
        <v>118</v>
      </c>
      <c r="C21" s="5"/>
      <c r="D21" s="6"/>
      <c r="E21" s="6"/>
      <c r="F21" s="9">
        <f>G21+H21+I21</f>
        <v>983.35</v>
      </c>
      <c r="G21" s="10">
        <f>G22</f>
        <v>0</v>
      </c>
      <c r="H21" s="10">
        <f>H22</f>
        <v>0</v>
      </c>
      <c r="I21" s="10">
        <f>I22</f>
        <v>983.35</v>
      </c>
      <c r="J21" s="15">
        <f>K21+L21+M21</f>
        <v>0</v>
      </c>
      <c r="K21" s="16"/>
      <c r="L21" s="16"/>
      <c r="M21" s="16"/>
      <c r="N21" s="15">
        <f>O21+P21+Q21</f>
        <v>0</v>
      </c>
      <c r="O21" s="16"/>
      <c r="P21" s="16"/>
      <c r="Q21" s="10"/>
    </row>
    <row r="22" spans="1:17" ht="83.25">
      <c r="A22" s="40" t="s">
        <v>52</v>
      </c>
      <c r="B22" s="48" t="s">
        <v>119</v>
      </c>
      <c r="C22" s="11" t="s">
        <v>120</v>
      </c>
      <c r="D22" s="12" t="s">
        <v>121</v>
      </c>
      <c r="E22" s="12" t="s">
        <v>23</v>
      </c>
      <c r="F22" s="13">
        <f>I22</f>
        <v>983.35</v>
      </c>
      <c r="G22" s="14">
        <v>0</v>
      </c>
      <c r="H22" s="14">
        <v>0</v>
      </c>
      <c r="I22" s="13">
        <v>983.35</v>
      </c>
      <c r="J22" s="50"/>
      <c r="K22" s="7"/>
      <c r="L22" s="7"/>
      <c r="M22" s="7"/>
      <c r="N22" s="50"/>
      <c r="O22" s="7"/>
      <c r="P22" s="7"/>
      <c r="Q22" s="7"/>
    </row>
    <row r="23" spans="1:17" ht="54">
      <c r="A23" s="40" t="s">
        <v>75</v>
      </c>
      <c r="B23" s="8" t="s">
        <v>25</v>
      </c>
      <c r="C23" s="5"/>
      <c r="D23" s="6"/>
      <c r="E23" s="6"/>
      <c r="F23" s="51">
        <f>G23+H23+I23</f>
        <v>6479.650979999999</v>
      </c>
      <c r="G23" s="10">
        <f>G24</f>
        <v>0</v>
      </c>
      <c r="H23" s="10">
        <f>H24</f>
        <v>0</v>
      </c>
      <c r="I23" s="56">
        <f>I24+I25+I26+I27</f>
        <v>6479.650979999999</v>
      </c>
      <c r="J23" s="9">
        <f>K23+L23+M23</f>
        <v>2220</v>
      </c>
      <c r="K23" s="10">
        <f>K24</f>
        <v>0</v>
      </c>
      <c r="L23" s="10">
        <f>L24</f>
        <v>0</v>
      </c>
      <c r="M23" s="10">
        <f>M24+M25+M26+M27</f>
        <v>2220</v>
      </c>
      <c r="N23" s="9">
        <f>O23+P23+Q23</f>
        <v>2220</v>
      </c>
      <c r="O23" s="10">
        <f>O24</f>
        <v>0</v>
      </c>
      <c r="P23" s="10">
        <f>P24</f>
        <v>0</v>
      </c>
      <c r="Q23" s="10">
        <f>Q24+Q25+Q26+Q27</f>
        <v>2220</v>
      </c>
    </row>
    <row r="24" spans="1:17" ht="55.5">
      <c r="A24" s="40" t="s">
        <v>83</v>
      </c>
      <c r="B24" s="48" t="s">
        <v>43</v>
      </c>
      <c r="C24" s="11" t="s">
        <v>26</v>
      </c>
      <c r="D24" s="12" t="s">
        <v>27</v>
      </c>
      <c r="E24" s="12" t="s">
        <v>23</v>
      </c>
      <c r="F24" s="13">
        <f>I24</f>
        <v>500</v>
      </c>
      <c r="G24" s="14">
        <v>0</v>
      </c>
      <c r="H24" s="14">
        <v>0</v>
      </c>
      <c r="I24" s="13">
        <v>500</v>
      </c>
      <c r="J24" s="15"/>
      <c r="K24" s="16"/>
      <c r="L24" s="16"/>
      <c r="M24" s="16"/>
      <c r="N24" s="15"/>
      <c r="O24" s="16"/>
      <c r="P24" s="16"/>
      <c r="Q24" s="10"/>
    </row>
    <row r="25" spans="1:17" ht="55.5">
      <c r="A25" s="40" t="s">
        <v>87</v>
      </c>
      <c r="B25" s="48" t="s">
        <v>44</v>
      </c>
      <c r="C25" s="11" t="s">
        <v>26</v>
      </c>
      <c r="D25" s="12" t="s">
        <v>28</v>
      </c>
      <c r="E25" s="12" t="s">
        <v>23</v>
      </c>
      <c r="F25" s="55">
        <f>I25</f>
        <v>1884.25098</v>
      </c>
      <c r="G25" s="14">
        <v>0</v>
      </c>
      <c r="H25" s="14">
        <v>0</v>
      </c>
      <c r="I25" s="55">
        <v>1884.25098</v>
      </c>
      <c r="J25" s="13">
        <f>M25</f>
        <v>2220</v>
      </c>
      <c r="K25" s="14">
        <v>0</v>
      </c>
      <c r="L25" s="14">
        <v>0</v>
      </c>
      <c r="M25" s="13">
        <v>2220</v>
      </c>
      <c r="N25" s="13">
        <f>Q25</f>
        <v>2220</v>
      </c>
      <c r="O25" s="14">
        <v>0</v>
      </c>
      <c r="P25" s="14">
        <v>0</v>
      </c>
      <c r="Q25" s="13">
        <v>2220</v>
      </c>
    </row>
    <row r="26" spans="1:17" ht="83.25">
      <c r="A26" s="40" t="s">
        <v>90</v>
      </c>
      <c r="B26" s="48" t="s">
        <v>45</v>
      </c>
      <c r="C26" s="11" t="s">
        <v>26</v>
      </c>
      <c r="D26" s="12" t="s">
        <v>30</v>
      </c>
      <c r="E26" s="12" t="s">
        <v>23</v>
      </c>
      <c r="F26" s="13">
        <f>I26</f>
        <v>4000</v>
      </c>
      <c r="G26" s="14">
        <v>0</v>
      </c>
      <c r="H26" s="14">
        <v>0</v>
      </c>
      <c r="I26" s="13">
        <v>4000</v>
      </c>
      <c r="J26" s="15"/>
      <c r="K26" s="16"/>
      <c r="L26" s="16"/>
      <c r="M26" s="16"/>
      <c r="N26" s="15"/>
      <c r="O26" s="16"/>
      <c r="P26" s="16"/>
      <c r="Q26" s="10"/>
    </row>
    <row r="27" spans="1:17" ht="55.5">
      <c r="A27" s="40" t="s">
        <v>145</v>
      </c>
      <c r="B27" s="48" t="s">
        <v>46</v>
      </c>
      <c r="C27" s="11" t="s">
        <v>26</v>
      </c>
      <c r="D27" s="12" t="s">
        <v>31</v>
      </c>
      <c r="E27" s="12" t="s">
        <v>23</v>
      </c>
      <c r="F27" s="13">
        <f>I27</f>
        <v>95.4</v>
      </c>
      <c r="G27" s="14">
        <v>0</v>
      </c>
      <c r="H27" s="14">
        <v>0</v>
      </c>
      <c r="I27" s="13">
        <v>95.4</v>
      </c>
      <c r="J27" s="15"/>
      <c r="K27" s="16"/>
      <c r="L27" s="16"/>
      <c r="M27" s="16"/>
      <c r="N27" s="15"/>
      <c r="O27" s="16"/>
      <c r="P27" s="16"/>
      <c r="Q27" s="10"/>
    </row>
    <row r="28" spans="1:17" ht="54">
      <c r="A28" s="40" t="s">
        <v>102</v>
      </c>
      <c r="B28" s="8" t="s">
        <v>104</v>
      </c>
      <c r="C28" s="5"/>
      <c r="D28" s="6"/>
      <c r="E28" s="6"/>
      <c r="F28" s="9">
        <f>G28+H28+I28</f>
        <v>2600</v>
      </c>
      <c r="G28" s="10">
        <f>G29</f>
        <v>0</v>
      </c>
      <c r="H28" s="10">
        <f>H29</f>
        <v>2600</v>
      </c>
      <c r="I28" s="10">
        <f>I29</f>
        <v>0</v>
      </c>
      <c r="J28" s="15">
        <f>K28+L28+M28</f>
        <v>0</v>
      </c>
      <c r="K28" s="16"/>
      <c r="L28" s="16"/>
      <c r="M28" s="16"/>
      <c r="N28" s="15">
        <f>O28+P28+Q28</f>
        <v>0</v>
      </c>
      <c r="O28" s="16"/>
      <c r="P28" s="16"/>
      <c r="Q28" s="10"/>
    </row>
    <row r="29" spans="1:17" ht="55.5">
      <c r="A29" s="40" t="s">
        <v>103</v>
      </c>
      <c r="B29" s="48" t="s">
        <v>106</v>
      </c>
      <c r="C29" s="11" t="s">
        <v>105</v>
      </c>
      <c r="D29" s="12" t="s">
        <v>107</v>
      </c>
      <c r="E29" s="12" t="s">
        <v>23</v>
      </c>
      <c r="F29" s="13">
        <f>I29</f>
        <v>0</v>
      </c>
      <c r="G29" s="14">
        <v>0</v>
      </c>
      <c r="H29" s="14">
        <v>2600</v>
      </c>
      <c r="I29" s="13">
        <v>0</v>
      </c>
      <c r="J29" s="15"/>
      <c r="K29" s="16"/>
      <c r="L29" s="16"/>
      <c r="M29" s="16"/>
      <c r="N29" s="15"/>
      <c r="O29" s="16"/>
      <c r="P29" s="16"/>
      <c r="Q29" s="10"/>
    </row>
    <row r="30" spans="1:17" ht="54">
      <c r="A30" s="40" t="s">
        <v>108</v>
      </c>
      <c r="B30" s="17" t="s">
        <v>22</v>
      </c>
      <c r="C30" s="5"/>
      <c r="D30" s="6"/>
      <c r="E30" s="6"/>
      <c r="F30" s="52">
        <f>G30+H30+I30</f>
        <v>5781.866</v>
      </c>
      <c r="G30" s="16">
        <f>G31</f>
        <v>0</v>
      </c>
      <c r="H30" s="16">
        <f>H31</f>
        <v>0</v>
      </c>
      <c r="I30" s="54">
        <f>I31+I32+I33+I34+I35+I36+I37+I38+I39+I40</f>
        <v>5781.866</v>
      </c>
      <c r="J30" s="15">
        <f>K30+L30+M30</f>
        <v>0</v>
      </c>
      <c r="K30" s="16"/>
      <c r="L30" s="16"/>
      <c r="M30" s="16"/>
      <c r="N30" s="15">
        <f>O30+P30+Q30</f>
        <v>0</v>
      </c>
      <c r="O30" s="16"/>
      <c r="P30" s="16"/>
      <c r="Q30" s="10"/>
    </row>
    <row r="31" spans="1:17" ht="39" customHeight="1">
      <c r="A31" s="40" t="s">
        <v>109</v>
      </c>
      <c r="B31" s="49" t="s">
        <v>47</v>
      </c>
      <c r="C31" s="11" t="s">
        <v>0</v>
      </c>
      <c r="D31" s="12" t="s">
        <v>32</v>
      </c>
      <c r="E31" s="12" t="s">
        <v>23</v>
      </c>
      <c r="F31" s="18">
        <f aca="true" t="shared" si="0" ref="F31:F37">I31</f>
        <v>4500</v>
      </c>
      <c r="G31" s="19">
        <v>0</v>
      </c>
      <c r="H31" s="19">
        <v>0</v>
      </c>
      <c r="I31" s="19">
        <v>4500</v>
      </c>
      <c r="J31" s="15"/>
      <c r="K31" s="16"/>
      <c r="L31" s="16"/>
      <c r="M31" s="16"/>
      <c r="N31" s="15"/>
      <c r="O31" s="16"/>
      <c r="P31" s="16"/>
      <c r="Q31" s="10"/>
    </row>
    <row r="32" spans="1:17" ht="39" customHeight="1">
      <c r="A32" s="40" t="s">
        <v>122</v>
      </c>
      <c r="B32" s="49" t="s">
        <v>62</v>
      </c>
      <c r="C32" s="11" t="s">
        <v>0</v>
      </c>
      <c r="D32" s="12" t="s">
        <v>63</v>
      </c>
      <c r="E32" s="12" t="s">
        <v>64</v>
      </c>
      <c r="F32" s="53">
        <f t="shared" si="0"/>
        <v>14.895</v>
      </c>
      <c r="G32" s="19">
        <v>0</v>
      </c>
      <c r="H32" s="19">
        <v>0</v>
      </c>
      <c r="I32" s="58">
        <v>14.895</v>
      </c>
      <c r="J32" s="15"/>
      <c r="K32" s="16"/>
      <c r="L32" s="16"/>
      <c r="M32" s="16"/>
      <c r="N32" s="15"/>
      <c r="O32" s="16"/>
      <c r="P32" s="16"/>
      <c r="Q32" s="10"/>
    </row>
    <row r="33" spans="1:17" ht="39" customHeight="1">
      <c r="A33" s="40" t="s">
        <v>161</v>
      </c>
      <c r="B33" s="49" t="s">
        <v>65</v>
      </c>
      <c r="C33" s="11" t="s">
        <v>0</v>
      </c>
      <c r="D33" s="12" t="s">
        <v>66</v>
      </c>
      <c r="E33" s="12" t="s">
        <v>64</v>
      </c>
      <c r="F33" s="13">
        <f t="shared" si="0"/>
        <v>188.7</v>
      </c>
      <c r="G33" s="19">
        <v>0</v>
      </c>
      <c r="H33" s="19">
        <v>0</v>
      </c>
      <c r="I33" s="57">
        <v>188.7</v>
      </c>
      <c r="J33" s="15"/>
      <c r="K33" s="16"/>
      <c r="L33" s="16"/>
      <c r="M33" s="16"/>
      <c r="N33" s="15"/>
      <c r="O33" s="16"/>
      <c r="P33" s="16"/>
      <c r="Q33" s="10"/>
    </row>
    <row r="34" spans="1:17" ht="39" customHeight="1">
      <c r="A34" s="40" t="s">
        <v>123</v>
      </c>
      <c r="B34" s="49" t="s">
        <v>67</v>
      </c>
      <c r="C34" s="11" t="s">
        <v>0</v>
      </c>
      <c r="D34" s="12" t="s">
        <v>68</v>
      </c>
      <c r="E34" s="12" t="s">
        <v>64</v>
      </c>
      <c r="F34" s="53">
        <f t="shared" si="0"/>
        <v>284.531</v>
      </c>
      <c r="G34" s="19">
        <v>0</v>
      </c>
      <c r="H34" s="19">
        <v>0</v>
      </c>
      <c r="I34" s="58">
        <v>284.531</v>
      </c>
      <c r="J34" s="15"/>
      <c r="K34" s="16"/>
      <c r="L34" s="16"/>
      <c r="M34" s="16"/>
      <c r="N34" s="15"/>
      <c r="O34" s="16"/>
      <c r="P34" s="16"/>
      <c r="Q34" s="10"/>
    </row>
    <row r="35" spans="1:17" ht="39" customHeight="1">
      <c r="A35" s="40" t="s">
        <v>124</v>
      </c>
      <c r="B35" s="49" t="s">
        <v>69</v>
      </c>
      <c r="C35" s="11" t="s">
        <v>0</v>
      </c>
      <c r="D35" s="12" t="s">
        <v>70</v>
      </c>
      <c r="E35" s="12" t="s">
        <v>64</v>
      </c>
      <c r="F35" s="13">
        <f t="shared" si="0"/>
        <v>99.6</v>
      </c>
      <c r="G35" s="19">
        <v>0</v>
      </c>
      <c r="H35" s="19">
        <v>0</v>
      </c>
      <c r="I35" s="57">
        <v>99.6</v>
      </c>
      <c r="J35" s="15"/>
      <c r="K35" s="16"/>
      <c r="L35" s="16"/>
      <c r="M35" s="16"/>
      <c r="N35" s="15"/>
      <c r="O35" s="16"/>
      <c r="P35" s="16"/>
      <c r="Q35" s="10"/>
    </row>
    <row r="36" spans="1:17" ht="39" customHeight="1">
      <c r="A36" s="40" t="s">
        <v>125</v>
      </c>
      <c r="B36" s="49" t="s">
        <v>71</v>
      </c>
      <c r="C36" s="11" t="s">
        <v>0</v>
      </c>
      <c r="D36" s="12" t="s">
        <v>72</v>
      </c>
      <c r="E36" s="12" t="s">
        <v>64</v>
      </c>
      <c r="F36" s="13">
        <f t="shared" si="0"/>
        <v>104</v>
      </c>
      <c r="G36" s="19">
        <v>0</v>
      </c>
      <c r="H36" s="19">
        <v>0</v>
      </c>
      <c r="I36" s="57">
        <v>104</v>
      </c>
      <c r="J36" s="15"/>
      <c r="K36" s="16"/>
      <c r="L36" s="16"/>
      <c r="M36" s="16"/>
      <c r="N36" s="15"/>
      <c r="O36" s="16"/>
      <c r="P36" s="16"/>
      <c r="Q36" s="10"/>
    </row>
    <row r="37" spans="1:17" ht="39" customHeight="1">
      <c r="A37" s="40" t="s">
        <v>126</v>
      </c>
      <c r="B37" s="49" t="s">
        <v>73</v>
      </c>
      <c r="C37" s="11" t="s">
        <v>0</v>
      </c>
      <c r="D37" s="12" t="s">
        <v>74</v>
      </c>
      <c r="E37" s="12" t="s">
        <v>64</v>
      </c>
      <c r="F37" s="13">
        <f t="shared" si="0"/>
        <v>105.9</v>
      </c>
      <c r="G37" s="19">
        <v>0</v>
      </c>
      <c r="H37" s="19">
        <v>0</v>
      </c>
      <c r="I37" s="57">
        <v>105.9</v>
      </c>
      <c r="J37" s="15"/>
      <c r="K37" s="16"/>
      <c r="L37" s="16"/>
      <c r="M37" s="16"/>
      <c r="N37" s="15"/>
      <c r="O37" s="16"/>
      <c r="P37" s="16"/>
      <c r="Q37" s="10"/>
    </row>
    <row r="38" spans="1:17" ht="177.75" customHeight="1">
      <c r="A38" s="40" t="s">
        <v>146</v>
      </c>
      <c r="B38" s="49" t="s">
        <v>77</v>
      </c>
      <c r="C38" s="11" t="s">
        <v>0</v>
      </c>
      <c r="D38" s="12" t="s">
        <v>78</v>
      </c>
      <c r="E38" s="12" t="s">
        <v>23</v>
      </c>
      <c r="F38" s="13">
        <f>I38</f>
        <v>121.4</v>
      </c>
      <c r="G38" s="19">
        <v>0</v>
      </c>
      <c r="H38" s="19">
        <v>0</v>
      </c>
      <c r="I38" s="57">
        <v>121.4</v>
      </c>
      <c r="J38" s="15"/>
      <c r="K38" s="16"/>
      <c r="L38" s="16"/>
      <c r="M38" s="16"/>
      <c r="N38" s="15"/>
      <c r="O38" s="16"/>
      <c r="P38" s="16"/>
      <c r="Q38" s="10"/>
    </row>
    <row r="39" spans="1:17" ht="60" customHeight="1">
      <c r="A39" s="40" t="s">
        <v>147</v>
      </c>
      <c r="B39" s="49" t="s">
        <v>79</v>
      </c>
      <c r="C39" s="11" t="s">
        <v>0</v>
      </c>
      <c r="D39" s="12" t="s">
        <v>80</v>
      </c>
      <c r="E39" s="12" t="s">
        <v>64</v>
      </c>
      <c r="F39" s="13">
        <f>I39</f>
        <v>272.84</v>
      </c>
      <c r="G39" s="19">
        <v>0</v>
      </c>
      <c r="H39" s="19">
        <v>0</v>
      </c>
      <c r="I39" s="57">
        <v>272.84</v>
      </c>
      <c r="J39" s="15"/>
      <c r="K39" s="16"/>
      <c r="L39" s="16"/>
      <c r="M39" s="16"/>
      <c r="N39" s="15"/>
      <c r="O39" s="16"/>
      <c r="P39" s="16"/>
      <c r="Q39" s="10"/>
    </row>
    <row r="40" spans="1:17" ht="65.25" customHeight="1">
      <c r="A40" s="40" t="s">
        <v>148</v>
      </c>
      <c r="B40" s="49" t="s">
        <v>81</v>
      </c>
      <c r="C40" s="11" t="s">
        <v>0</v>
      </c>
      <c r="D40" s="12" t="s">
        <v>82</v>
      </c>
      <c r="E40" s="12" t="s">
        <v>64</v>
      </c>
      <c r="F40" s="13">
        <f>I40</f>
        <v>90</v>
      </c>
      <c r="G40" s="19">
        <v>0</v>
      </c>
      <c r="H40" s="19">
        <v>0</v>
      </c>
      <c r="I40" s="57">
        <v>90</v>
      </c>
      <c r="J40" s="15"/>
      <c r="K40" s="16"/>
      <c r="L40" s="16"/>
      <c r="M40" s="16"/>
      <c r="N40" s="15"/>
      <c r="O40" s="16"/>
      <c r="P40" s="16"/>
      <c r="Q40" s="10"/>
    </row>
    <row r="41" spans="1:17" ht="59.25" customHeight="1">
      <c r="A41" s="40" t="s">
        <v>110</v>
      </c>
      <c r="B41" s="17" t="s">
        <v>76</v>
      </c>
      <c r="C41" s="5"/>
      <c r="D41" s="6"/>
      <c r="E41" s="6"/>
      <c r="F41" s="9">
        <f>G41+H41+I41</f>
        <v>2940.0699999999997</v>
      </c>
      <c r="G41" s="16">
        <f>G42</f>
        <v>0</v>
      </c>
      <c r="H41" s="10">
        <f>H42+H43+H44+H45+H46+H47+H48</f>
        <v>822.85</v>
      </c>
      <c r="I41" s="10">
        <f>I42+I43+I44+I45+I46+I47+I48</f>
        <v>2117.22</v>
      </c>
      <c r="J41" s="15">
        <f>K41+L41+M41</f>
        <v>0</v>
      </c>
      <c r="K41" s="16"/>
      <c r="L41" s="16"/>
      <c r="M41" s="16"/>
      <c r="N41" s="15">
        <f>O41+P41+Q41</f>
        <v>0</v>
      </c>
      <c r="O41" s="16"/>
      <c r="P41" s="16"/>
      <c r="Q41" s="10"/>
    </row>
    <row r="42" spans="1:17" ht="39" customHeight="1">
      <c r="A42" s="40" t="s">
        <v>112</v>
      </c>
      <c r="B42" s="49" t="s">
        <v>84</v>
      </c>
      <c r="C42" s="11" t="s">
        <v>85</v>
      </c>
      <c r="D42" s="12" t="s">
        <v>86</v>
      </c>
      <c r="E42" s="12" t="s">
        <v>64</v>
      </c>
      <c r="F42" s="53">
        <f aca="true" t="shared" si="1" ref="F42:F47">I42</f>
        <v>582.839</v>
      </c>
      <c r="G42" s="19">
        <v>0</v>
      </c>
      <c r="H42" s="19">
        <v>0</v>
      </c>
      <c r="I42" s="58">
        <v>582.839</v>
      </c>
      <c r="J42" s="15"/>
      <c r="K42" s="16"/>
      <c r="L42" s="16"/>
      <c r="M42" s="16"/>
      <c r="N42" s="15"/>
      <c r="O42" s="16"/>
      <c r="P42" s="16"/>
      <c r="Q42" s="10"/>
    </row>
    <row r="43" spans="1:17" ht="55.5" customHeight="1">
      <c r="A43" s="40" t="s">
        <v>149</v>
      </c>
      <c r="B43" s="49" t="s">
        <v>88</v>
      </c>
      <c r="C43" s="11" t="s">
        <v>85</v>
      </c>
      <c r="D43" s="12" t="s">
        <v>89</v>
      </c>
      <c r="E43" s="12" t="s">
        <v>64</v>
      </c>
      <c r="F43" s="13">
        <f t="shared" si="1"/>
        <v>120</v>
      </c>
      <c r="G43" s="19">
        <v>0</v>
      </c>
      <c r="H43" s="19">
        <v>0</v>
      </c>
      <c r="I43" s="57">
        <v>120</v>
      </c>
      <c r="J43" s="15"/>
      <c r="K43" s="16"/>
      <c r="L43" s="16"/>
      <c r="M43" s="16"/>
      <c r="N43" s="15"/>
      <c r="O43" s="16"/>
      <c r="P43" s="16"/>
      <c r="Q43" s="10"/>
    </row>
    <row r="44" spans="1:17" ht="39" customHeight="1">
      <c r="A44" s="40" t="s">
        <v>150</v>
      </c>
      <c r="B44" s="49" t="s">
        <v>91</v>
      </c>
      <c r="C44" s="11" t="s">
        <v>85</v>
      </c>
      <c r="D44" s="12" t="s">
        <v>92</v>
      </c>
      <c r="E44" s="12" t="s">
        <v>64</v>
      </c>
      <c r="F44" s="13">
        <f t="shared" si="1"/>
        <v>120</v>
      </c>
      <c r="G44" s="19">
        <v>0</v>
      </c>
      <c r="H44" s="19">
        <v>0</v>
      </c>
      <c r="I44" s="57">
        <v>120</v>
      </c>
      <c r="J44" s="15"/>
      <c r="K44" s="16"/>
      <c r="L44" s="16"/>
      <c r="M44" s="16"/>
      <c r="N44" s="15"/>
      <c r="O44" s="16"/>
      <c r="P44" s="16"/>
      <c r="Q44" s="10"/>
    </row>
    <row r="45" spans="1:17" ht="39" customHeight="1">
      <c r="A45" s="40" t="s">
        <v>151</v>
      </c>
      <c r="B45" s="49" t="s">
        <v>93</v>
      </c>
      <c r="C45" s="11" t="s">
        <v>85</v>
      </c>
      <c r="D45" s="12" t="s">
        <v>94</v>
      </c>
      <c r="E45" s="12" t="s">
        <v>64</v>
      </c>
      <c r="F45" s="53">
        <f t="shared" si="1"/>
        <v>120</v>
      </c>
      <c r="G45" s="19">
        <v>0</v>
      </c>
      <c r="H45" s="19">
        <v>0</v>
      </c>
      <c r="I45" s="58">
        <v>120</v>
      </c>
      <c r="J45" s="15"/>
      <c r="K45" s="16"/>
      <c r="L45" s="16"/>
      <c r="M45" s="16"/>
      <c r="N45" s="15"/>
      <c r="O45" s="16"/>
      <c r="P45" s="16"/>
      <c r="Q45" s="10"/>
    </row>
    <row r="46" spans="1:17" ht="39" customHeight="1">
      <c r="A46" s="40" t="s">
        <v>152</v>
      </c>
      <c r="B46" s="49" t="s">
        <v>95</v>
      </c>
      <c r="C46" s="11" t="s">
        <v>85</v>
      </c>
      <c r="D46" s="12" t="s">
        <v>96</v>
      </c>
      <c r="E46" s="12" t="s">
        <v>64</v>
      </c>
      <c r="F46" s="13">
        <f t="shared" si="1"/>
        <v>375.4</v>
      </c>
      <c r="G46" s="19">
        <v>0</v>
      </c>
      <c r="H46" s="19">
        <v>0</v>
      </c>
      <c r="I46" s="57">
        <v>375.4</v>
      </c>
      <c r="J46" s="15"/>
      <c r="K46" s="16"/>
      <c r="L46" s="16"/>
      <c r="M46" s="16"/>
      <c r="N46" s="15"/>
      <c r="O46" s="16"/>
      <c r="P46" s="16"/>
      <c r="Q46" s="10"/>
    </row>
    <row r="47" spans="1:17" ht="39" customHeight="1">
      <c r="A47" s="40" t="s">
        <v>153</v>
      </c>
      <c r="B47" s="49" t="s">
        <v>97</v>
      </c>
      <c r="C47" s="11" t="s">
        <v>85</v>
      </c>
      <c r="D47" s="12" t="s">
        <v>98</v>
      </c>
      <c r="E47" s="12" t="s">
        <v>64</v>
      </c>
      <c r="F47" s="13">
        <f t="shared" si="1"/>
        <v>631.87</v>
      </c>
      <c r="G47" s="19">
        <v>0</v>
      </c>
      <c r="H47" s="19">
        <v>0</v>
      </c>
      <c r="I47" s="57">
        <v>631.87</v>
      </c>
      <c r="J47" s="15"/>
      <c r="K47" s="16"/>
      <c r="L47" s="16"/>
      <c r="M47" s="16"/>
      <c r="N47" s="15"/>
      <c r="O47" s="16"/>
      <c r="P47" s="16"/>
      <c r="Q47" s="10"/>
    </row>
    <row r="48" spans="1:17" ht="109.5" customHeight="1">
      <c r="A48" s="94" t="s">
        <v>154</v>
      </c>
      <c r="B48" s="102" t="s">
        <v>99</v>
      </c>
      <c r="C48" s="11"/>
      <c r="D48" s="12"/>
      <c r="E48" s="12"/>
      <c r="F48" s="13">
        <f>G48+H48+I48</f>
        <v>989.961</v>
      </c>
      <c r="G48" s="19">
        <f>G49+G50</f>
        <v>0</v>
      </c>
      <c r="H48" s="59">
        <f>H49+H50</f>
        <v>822.85</v>
      </c>
      <c r="I48" s="58">
        <f>I49+I50</f>
        <v>167.111</v>
      </c>
      <c r="J48" s="15"/>
      <c r="K48" s="16"/>
      <c r="L48" s="16"/>
      <c r="M48" s="16"/>
      <c r="N48" s="15"/>
      <c r="O48" s="16"/>
      <c r="P48" s="16"/>
      <c r="Q48" s="10"/>
    </row>
    <row r="49" spans="1:17" ht="39" customHeight="1">
      <c r="A49" s="95"/>
      <c r="B49" s="103"/>
      <c r="C49" s="60" t="s">
        <v>85</v>
      </c>
      <c r="D49" s="61" t="s">
        <v>101</v>
      </c>
      <c r="E49" s="61" t="s">
        <v>23</v>
      </c>
      <c r="F49" s="62">
        <f>G49+H49+I49</f>
        <v>822.85</v>
      </c>
      <c r="G49" s="63">
        <v>0</v>
      </c>
      <c r="H49" s="64">
        <v>822.85</v>
      </c>
      <c r="I49" s="63">
        <v>0</v>
      </c>
      <c r="J49" s="15"/>
      <c r="K49" s="16"/>
      <c r="L49" s="16"/>
      <c r="M49" s="16"/>
      <c r="N49" s="15"/>
      <c r="O49" s="16"/>
      <c r="P49" s="16"/>
      <c r="Q49" s="10"/>
    </row>
    <row r="50" spans="1:17" ht="33" customHeight="1">
      <c r="A50" s="96"/>
      <c r="B50" s="104"/>
      <c r="C50" s="60" t="s">
        <v>85</v>
      </c>
      <c r="D50" s="61" t="s">
        <v>100</v>
      </c>
      <c r="E50" s="61" t="s">
        <v>23</v>
      </c>
      <c r="F50" s="65">
        <f>I50</f>
        <v>167.111</v>
      </c>
      <c r="G50" s="63">
        <v>0</v>
      </c>
      <c r="H50" s="63">
        <v>0</v>
      </c>
      <c r="I50" s="66">
        <v>167.111</v>
      </c>
      <c r="J50" s="15"/>
      <c r="K50" s="16"/>
      <c r="L50" s="16"/>
      <c r="M50" s="16"/>
      <c r="N50" s="15"/>
      <c r="O50" s="16"/>
      <c r="P50" s="16"/>
      <c r="Q50" s="10"/>
    </row>
    <row r="51" spans="1:17" ht="54">
      <c r="A51" s="40" t="s">
        <v>127</v>
      </c>
      <c r="B51" s="17" t="s">
        <v>33</v>
      </c>
      <c r="C51" s="11"/>
      <c r="D51" s="6"/>
      <c r="E51" s="12"/>
      <c r="F51" s="15">
        <f>G51+H51+I51</f>
        <v>1222.2</v>
      </c>
      <c r="G51" s="16">
        <f>G52</f>
        <v>0</v>
      </c>
      <c r="H51" s="16">
        <f>H52</f>
        <v>0</v>
      </c>
      <c r="I51" s="16">
        <f>I52</f>
        <v>1222.2</v>
      </c>
      <c r="J51" s="15">
        <f>K51+L51+M51</f>
        <v>0</v>
      </c>
      <c r="K51" s="16"/>
      <c r="L51" s="16"/>
      <c r="M51" s="16"/>
      <c r="N51" s="15">
        <f>O51+P51+Q51</f>
        <v>0</v>
      </c>
      <c r="O51" s="16"/>
      <c r="P51" s="16"/>
      <c r="Q51" s="10"/>
    </row>
    <row r="52" spans="1:17" ht="55.5">
      <c r="A52" s="40" t="s">
        <v>128</v>
      </c>
      <c r="B52" s="49" t="s">
        <v>48</v>
      </c>
      <c r="C52" s="11" t="s">
        <v>34</v>
      </c>
      <c r="D52" s="6">
        <v>1028951</v>
      </c>
      <c r="E52" s="12" t="s">
        <v>23</v>
      </c>
      <c r="F52" s="18">
        <f>I52</f>
        <v>1222.2</v>
      </c>
      <c r="G52" s="20">
        <v>0</v>
      </c>
      <c r="H52" s="20">
        <v>0</v>
      </c>
      <c r="I52" s="18">
        <v>1222.2</v>
      </c>
      <c r="J52" s="15"/>
      <c r="K52" s="16"/>
      <c r="L52" s="16"/>
      <c r="M52" s="16"/>
      <c r="N52" s="15"/>
      <c r="O52" s="16"/>
      <c r="P52" s="16"/>
      <c r="Q52" s="10"/>
    </row>
    <row r="53" spans="1:17" ht="54">
      <c r="A53" s="40" t="s">
        <v>155</v>
      </c>
      <c r="B53" s="17" t="s">
        <v>111</v>
      </c>
      <c r="C53" s="11"/>
      <c r="D53" s="6"/>
      <c r="E53" s="12"/>
      <c r="F53" s="9">
        <f>G53+H53+I53</f>
        <v>58.699999999999996</v>
      </c>
      <c r="G53" s="16">
        <f>G54</f>
        <v>0</v>
      </c>
      <c r="H53" s="16">
        <f>H54</f>
        <v>0</v>
      </c>
      <c r="I53" s="10">
        <f>I54+I55</f>
        <v>58.699999999999996</v>
      </c>
      <c r="J53" s="15">
        <f>K53+L53+M53</f>
        <v>0</v>
      </c>
      <c r="K53" s="16"/>
      <c r="L53" s="16"/>
      <c r="M53" s="16"/>
      <c r="N53" s="15">
        <f>O53+P53+Q53</f>
        <v>0</v>
      </c>
      <c r="O53" s="16"/>
      <c r="P53" s="16"/>
      <c r="Q53" s="10"/>
    </row>
    <row r="54" spans="1:17" ht="236.25" customHeight="1">
      <c r="A54" s="40" t="s">
        <v>156</v>
      </c>
      <c r="B54" s="49" t="s">
        <v>113</v>
      </c>
      <c r="C54" s="11" t="s">
        <v>114</v>
      </c>
      <c r="D54" s="12" t="s">
        <v>115</v>
      </c>
      <c r="E54" s="12" t="s">
        <v>23</v>
      </c>
      <c r="F54" s="13">
        <f>I54</f>
        <v>46.3</v>
      </c>
      <c r="G54" s="20">
        <v>0</v>
      </c>
      <c r="H54" s="20">
        <v>0</v>
      </c>
      <c r="I54" s="13">
        <v>46.3</v>
      </c>
      <c r="J54" s="15"/>
      <c r="K54" s="16"/>
      <c r="L54" s="16"/>
      <c r="M54" s="16"/>
      <c r="N54" s="15"/>
      <c r="O54" s="16"/>
      <c r="P54" s="16"/>
      <c r="Q54" s="10"/>
    </row>
    <row r="55" spans="1:17" ht="111">
      <c r="A55" s="40" t="s">
        <v>157</v>
      </c>
      <c r="B55" s="49" t="s">
        <v>116</v>
      </c>
      <c r="C55" s="11" t="s">
        <v>114</v>
      </c>
      <c r="D55" s="12" t="s">
        <v>117</v>
      </c>
      <c r="E55" s="12" t="s">
        <v>23</v>
      </c>
      <c r="F55" s="13">
        <f>I55</f>
        <v>12.4</v>
      </c>
      <c r="G55" s="20">
        <v>0</v>
      </c>
      <c r="H55" s="20">
        <v>0</v>
      </c>
      <c r="I55" s="13">
        <v>12.4</v>
      </c>
      <c r="J55" s="15"/>
      <c r="K55" s="16"/>
      <c r="L55" s="16"/>
      <c r="M55" s="16"/>
      <c r="N55" s="15"/>
      <c r="O55" s="16"/>
      <c r="P55" s="16"/>
      <c r="Q55" s="10"/>
    </row>
    <row r="56" spans="1:17" ht="27">
      <c r="A56" s="41"/>
      <c r="B56" s="21" t="s">
        <v>8</v>
      </c>
      <c r="C56" s="22"/>
      <c r="D56" s="22"/>
      <c r="E56" s="22"/>
      <c r="F56" s="51">
        <f>G56+H56+I56</f>
        <v>36150.37598</v>
      </c>
      <c r="G56" s="10">
        <f>G17+G19+G21+G23+G28+G30+G41+G51+G53</f>
        <v>15543.6</v>
      </c>
      <c r="H56" s="10">
        <f>H17+H19+H21+H23+H28+H30+H41+H51+H53</f>
        <v>3422.85</v>
      </c>
      <c r="I56" s="56">
        <f>I17+I19+I21+I23+I28+I30+I41+I51+I53</f>
        <v>17183.92598</v>
      </c>
      <c r="J56" s="15">
        <f>K56+L56+M56</f>
        <v>2220</v>
      </c>
      <c r="K56" s="16"/>
      <c r="L56" s="16"/>
      <c r="M56" s="16">
        <f>M23+M30+M51</f>
        <v>2220</v>
      </c>
      <c r="N56" s="15">
        <f>O56+P56+Q56</f>
        <v>2220</v>
      </c>
      <c r="O56" s="16"/>
      <c r="P56" s="16"/>
      <c r="Q56" s="16">
        <f>Q23+Q30+Q51</f>
        <v>2220</v>
      </c>
    </row>
    <row r="57" spans="1:17" ht="27">
      <c r="A57" s="42"/>
      <c r="B57" s="23"/>
      <c r="C57" s="24"/>
      <c r="D57" s="24"/>
      <c r="E57" s="24"/>
      <c r="F57" s="25"/>
      <c r="G57" s="26"/>
      <c r="H57" s="26"/>
      <c r="I57" s="26"/>
      <c r="J57" s="25"/>
      <c r="K57" s="26"/>
      <c r="L57" s="26"/>
      <c r="M57" s="26"/>
      <c r="N57" s="25"/>
      <c r="O57" s="26"/>
      <c r="P57" s="26"/>
      <c r="Q57" s="27"/>
    </row>
    <row r="58" spans="1:17" ht="27">
      <c r="A58" s="29"/>
      <c r="B58" s="28" t="s">
        <v>16</v>
      </c>
      <c r="C58" s="29"/>
      <c r="D58" s="29"/>
      <c r="E58" s="29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29"/>
    </row>
    <row r="59" spans="1:17" ht="96" customHeight="1">
      <c r="A59" s="6" t="s">
        <v>1</v>
      </c>
      <c r="B59" s="31" t="s">
        <v>7</v>
      </c>
      <c r="C59" s="98" t="s">
        <v>17</v>
      </c>
      <c r="D59" s="98"/>
      <c r="E59" s="98"/>
      <c r="F59" s="32" t="s">
        <v>18</v>
      </c>
      <c r="G59" s="32" t="s">
        <v>37</v>
      </c>
      <c r="H59" s="32" t="s">
        <v>38</v>
      </c>
      <c r="I59" s="30"/>
      <c r="J59" s="30"/>
      <c r="K59" s="30"/>
      <c r="L59" s="30"/>
      <c r="M59" s="30"/>
      <c r="N59" s="30"/>
      <c r="O59" s="30"/>
      <c r="P59" s="30"/>
      <c r="Q59" s="29"/>
    </row>
    <row r="60" spans="1:17" ht="39" customHeight="1">
      <c r="A60" s="43" t="s">
        <v>14</v>
      </c>
      <c r="B60" s="33" t="s">
        <v>129</v>
      </c>
      <c r="C60" s="74" t="s">
        <v>130</v>
      </c>
      <c r="D60" s="75"/>
      <c r="E60" s="76"/>
      <c r="F60" s="52">
        <f>+F62+F61</f>
        <v>16084.539</v>
      </c>
      <c r="G60" s="15">
        <f>G61</f>
        <v>0</v>
      </c>
      <c r="H60" s="15">
        <f>H61</f>
        <v>0</v>
      </c>
      <c r="I60" s="30"/>
      <c r="J60" s="30"/>
      <c r="K60" s="30"/>
      <c r="L60" s="30"/>
      <c r="M60" s="30"/>
      <c r="N60" s="30"/>
      <c r="O60" s="30"/>
      <c r="P60" s="30"/>
      <c r="Q60" s="29"/>
    </row>
    <row r="61" spans="1:17" ht="113.25" customHeight="1">
      <c r="A61" s="44" t="s">
        <v>50</v>
      </c>
      <c r="B61" s="31" t="s">
        <v>131</v>
      </c>
      <c r="C61" s="77" t="s">
        <v>59</v>
      </c>
      <c r="D61" s="78"/>
      <c r="E61" s="79"/>
      <c r="F61" s="69">
        <f>F17</f>
        <v>540.939</v>
      </c>
      <c r="G61" s="69">
        <f>G17</f>
        <v>0</v>
      </c>
      <c r="H61" s="69">
        <f>H17</f>
        <v>0</v>
      </c>
      <c r="I61" s="30"/>
      <c r="J61" s="30"/>
      <c r="K61" s="30"/>
      <c r="L61" s="30"/>
      <c r="M61" s="30"/>
      <c r="N61" s="30"/>
      <c r="O61" s="30"/>
      <c r="P61" s="30"/>
      <c r="Q61" s="29"/>
    </row>
    <row r="62" spans="1:17" ht="41.25" customHeight="1">
      <c r="A62" s="44" t="s">
        <v>158</v>
      </c>
      <c r="B62" s="31" t="s">
        <v>159</v>
      </c>
      <c r="C62" s="77" t="s">
        <v>141</v>
      </c>
      <c r="D62" s="78"/>
      <c r="E62" s="79"/>
      <c r="F62" s="69">
        <f>F19</f>
        <v>15543.6</v>
      </c>
      <c r="G62" s="69">
        <f>G18</f>
        <v>0</v>
      </c>
      <c r="H62" s="69">
        <f>H18</f>
        <v>0</v>
      </c>
      <c r="I62" s="30"/>
      <c r="J62" s="30"/>
      <c r="K62" s="30"/>
      <c r="L62" s="30"/>
      <c r="M62" s="30"/>
      <c r="N62" s="30"/>
      <c r="O62" s="30"/>
      <c r="P62" s="30"/>
      <c r="Q62" s="29"/>
    </row>
    <row r="63" spans="1:17" ht="36.75" customHeight="1">
      <c r="A63" s="43" t="s">
        <v>15</v>
      </c>
      <c r="B63" s="33" t="s">
        <v>132</v>
      </c>
      <c r="C63" s="74" t="s">
        <v>134</v>
      </c>
      <c r="D63" s="75"/>
      <c r="E63" s="76"/>
      <c r="F63" s="9">
        <f>F64</f>
        <v>983.35</v>
      </c>
      <c r="G63" s="15">
        <f>G64</f>
        <v>0</v>
      </c>
      <c r="H63" s="15">
        <f>H64</f>
        <v>0</v>
      </c>
      <c r="I63" s="30"/>
      <c r="J63" s="30"/>
      <c r="K63" s="30"/>
      <c r="L63" s="30"/>
      <c r="M63" s="30"/>
      <c r="N63" s="30"/>
      <c r="O63" s="30"/>
      <c r="P63" s="30"/>
      <c r="Q63" s="29"/>
    </row>
    <row r="64" spans="1:17" ht="39" customHeight="1">
      <c r="A64" s="44" t="s">
        <v>51</v>
      </c>
      <c r="B64" s="31" t="s">
        <v>133</v>
      </c>
      <c r="C64" s="77" t="s">
        <v>120</v>
      </c>
      <c r="D64" s="78"/>
      <c r="E64" s="79"/>
      <c r="F64" s="67">
        <f>F21</f>
        <v>983.35</v>
      </c>
      <c r="G64" s="35">
        <f>G21</f>
        <v>0</v>
      </c>
      <c r="H64" s="35">
        <f>H21</f>
        <v>0</v>
      </c>
      <c r="I64" s="30"/>
      <c r="J64" s="30"/>
      <c r="K64" s="30"/>
      <c r="L64" s="30"/>
      <c r="M64" s="30"/>
      <c r="N64" s="30"/>
      <c r="O64" s="30"/>
      <c r="P64" s="30"/>
      <c r="Q64" s="29"/>
    </row>
    <row r="65" spans="1:17" ht="36.75" customHeight="1">
      <c r="A65" s="43" t="s">
        <v>29</v>
      </c>
      <c r="B65" s="33" t="s">
        <v>35</v>
      </c>
      <c r="C65" s="74" t="s">
        <v>36</v>
      </c>
      <c r="D65" s="75"/>
      <c r="E65" s="76"/>
      <c r="F65" s="51">
        <f>F66+F67</f>
        <v>9079.650979999999</v>
      </c>
      <c r="G65" s="15">
        <f>G66+G67</f>
        <v>2220</v>
      </c>
      <c r="H65" s="15">
        <f>H66+H67</f>
        <v>2220</v>
      </c>
      <c r="I65" s="30"/>
      <c r="J65" s="30"/>
      <c r="K65" s="30"/>
      <c r="L65" s="30"/>
      <c r="M65" s="30"/>
      <c r="N65" s="30"/>
      <c r="O65" s="30"/>
      <c r="P65" s="30"/>
      <c r="Q65" s="29"/>
    </row>
    <row r="66" spans="1:17" ht="36.75" customHeight="1">
      <c r="A66" s="44" t="s">
        <v>52</v>
      </c>
      <c r="B66" s="31" t="s">
        <v>135</v>
      </c>
      <c r="C66" s="77" t="s">
        <v>26</v>
      </c>
      <c r="D66" s="78"/>
      <c r="E66" s="79"/>
      <c r="F66" s="70">
        <f>F23</f>
        <v>6479.650979999999</v>
      </c>
      <c r="G66" s="35">
        <f>J23</f>
        <v>2220</v>
      </c>
      <c r="H66" s="35">
        <f>N23</f>
        <v>2220</v>
      </c>
      <c r="I66" s="30"/>
      <c r="J66" s="30"/>
      <c r="K66" s="30"/>
      <c r="L66" s="30"/>
      <c r="M66" s="30"/>
      <c r="N66" s="30"/>
      <c r="O66" s="30"/>
      <c r="P66" s="30"/>
      <c r="Q66" s="29"/>
    </row>
    <row r="67" spans="1:17" ht="36.75" customHeight="1">
      <c r="A67" s="44" t="s">
        <v>61</v>
      </c>
      <c r="B67" s="31" t="s">
        <v>136</v>
      </c>
      <c r="C67" s="77" t="s">
        <v>105</v>
      </c>
      <c r="D67" s="78"/>
      <c r="E67" s="79"/>
      <c r="F67" s="35">
        <f>F28</f>
        <v>2600</v>
      </c>
      <c r="G67" s="35">
        <f>J28</f>
        <v>0</v>
      </c>
      <c r="H67" s="35">
        <f>N28</f>
        <v>0</v>
      </c>
      <c r="I67" s="30"/>
      <c r="J67" s="30"/>
      <c r="K67" s="30"/>
      <c r="L67" s="30"/>
      <c r="M67" s="30"/>
      <c r="N67" s="30"/>
      <c r="O67" s="30"/>
      <c r="P67" s="30"/>
      <c r="Q67" s="29"/>
    </row>
    <row r="68" spans="1:17" ht="39" customHeight="1">
      <c r="A68" s="44" t="s">
        <v>75</v>
      </c>
      <c r="B68" s="33" t="s">
        <v>19</v>
      </c>
      <c r="C68" s="99" t="s">
        <v>20</v>
      </c>
      <c r="D68" s="100"/>
      <c r="E68" s="101"/>
      <c r="F68" s="68">
        <f>F69+F70+F71</f>
        <v>9944.136</v>
      </c>
      <c r="G68" s="34">
        <f>G69+G70+G71</f>
        <v>0</v>
      </c>
      <c r="H68" s="34">
        <f>H69+H70+H71</f>
        <v>0</v>
      </c>
      <c r="I68" s="30"/>
      <c r="J68" s="30"/>
      <c r="K68" s="30"/>
      <c r="L68" s="30"/>
      <c r="M68" s="30"/>
      <c r="N68" s="30"/>
      <c r="O68" s="30"/>
      <c r="P68" s="30"/>
      <c r="Q68" s="29"/>
    </row>
    <row r="69" spans="1:17" ht="36.75" customHeight="1">
      <c r="A69" s="44" t="s">
        <v>83</v>
      </c>
      <c r="B69" s="36" t="s">
        <v>21</v>
      </c>
      <c r="C69" s="85" t="s">
        <v>0</v>
      </c>
      <c r="D69" s="86"/>
      <c r="E69" s="87"/>
      <c r="F69" s="72">
        <f>F30</f>
        <v>5781.866</v>
      </c>
      <c r="G69" s="34"/>
      <c r="H69" s="34"/>
      <c r="I69" s="30"/>
      <c r="J69" s="30"/>
      <c r="K69" s="30"/>
      <c r="L69" s="30"/>
      <c r="M69" s="30"/>
      <c r="N69" s="30"/>
      <c r="O69" s="30"/>
      <c r="P69" s="30"/>
      <c r="Q69" s="29"/>
    </row>
    <row r="70" spans="1:17" ht="36.75" customHeight="1">
      <c r="A70" s="44" t="s">
        <v>87</v>
      </c>
      <c r="B70" s="36" t="s">
        <v>137</v>
      </c>
      <c r="C70" s="85" t="s">
        <v>85</v>
      </c>
      <c r="D70" s="86"/>
      <c r="E70" s="87"/>
      <c r="F70" s="71">
        <f>F41</f>
        <v>2940.0699999999997</v>
      </c>
      <c r="G70" s="34"/>
      <c r="H70" s="34"/>
      <c r="I70" s="30"/>
      <c r="J70" s="30"/>
      <c r="K70" s="30"/>
      <c r="L70" s="30"/>
      <c r="M70" s="30"/>
      <c r="N70" s="30"/>
      <c r="O70" s="30"/>
      <c r="P70" s="30"/>
      <c r="Q70" s="29"/>
    </row>
    <row r="71" spans="1:17" ht="29.25" customHeight="1">
      <c r="A71" s="44" t="s">
        <v>90</v>
      </c>
      <c r="B71" s="36" t="s">
        <v>39</v>
      </c>
      <c r="C71" s="85" t="s">
        <v>34</v>
      </c>
      <c r="D71" s="86"/>
      <c r="E71" s="87"/>
      <c r="F71" s="37">
        <f>F51</f>
        <v>1222.2</v>
      </c>
      <c r="G71" s="37"/>
      <c r="H71" s="37"/>
      <c r="I71" s="30"/>
      <c r="J71" s="30"/>
      <c r="K71" s="30"/>
      <c r="L71" s="30"/>
      <c r="M71" s="30"/>
      <c r="N71" s="30"/>
      <c r="O71" s="30"/>
      <c r="P71" s="30"/>
      <c r="Q71" s="29"/>
    </row>
    <row r="72" spans="1:17" ht="29.25" customHeight="1">
      <c r="A72" s="44" t="s">
        <v>102</v>
      </c>
      <c r="B72" s="33" t="s">
        <v>138</v>
      </c>
      <c r="C72" s="99" t="s">
        <v>139</v>
      </c>
      <c r="D72" s="100"/>
      <c r="E72" s="101"/>
      <c r="F72" s="68">
        <f>F73</f>
        <v>58.699999999999996</v>
      </c>
      <c r="G72" s="34">
        <f>G73</f>
        <v>0</v>
      </c>
      <c r="H72" s="34">
        <f>H73</f>
        <v>0</v>
      </c>
      <c r="I72" s="30"/>
      <c r="J72" s="30"/>
      <c r="K72" s="30"/>
      <c r="L72" s="30"/>
      <c r="M72" s="30"/>
      <c r="N72" s="30"/>
      <c r="O72" s="30"/>
      <c r="P72" s="30"/>
      <c r="Q72" s="29"/>
    </row>
    <row r="73" spans="1:17" ht="29.25" customHeight="1">
      <c r="A73" s="44" t="s">
        <v>103</v>
      </c>
      <c r="B73" s="36" t="s">
        <v>140</v>
      </c>
      <c r="C73" s="85" t="s">
        <v>114</v>
      </c>
      <c r="D73" s="86"/>
      <c r="E73" s="87"/>
      <c r="F73" s="72">
        <f>F53</f>
        <v>58.699999999999996</v>
      </c>
      <c r="G73" s="34"/>
      <c r="H73" s="34"/>
      <c r="I73" s="30"/>
      <c r="J73" s="30"/>
      <c r="K73" s="30"/>
      <c r="L73" s="30"/>
      <c r="M73" s="30"/>
      <c r="N73" s="30"/>
      <c r="O73" s="30"/>
      <c r="P73" s="30"/>
      <c r="Q73" s="29"/>
    </row>
    <row r="74" spans="1:17" ht="40.5" customHeight="1">
      <c r="A74" s="45"/>
      <c r="B74" s="38" t="s">
        <v>9</v>
      </c>
      <c r="C74" s="97"/>
      <c r="D74" s="97"/>
      <c r="E74" s="97"/>
      <c r="F74" s="51">
        <f>F60+F63+F65+F68+F72</f>
        <v>36150.37598</v>
      </c>
      <c r="G74" s="15">
        <f>G60+G63+G65+G68+G72</f>
        <v>2220</v>
      </c>
      <c r="H74" s="15">
        <f>H60+H63+H65+H68+H72</f>
        <v>2220</v>
      </c>
      <c r="I74" s="30"/>
      <c r="J74" s="30"/>
      <c r="K74" s="30"/>
      <c r="L74" s="30"/>
      <c r="M74" s="30"/>
      <c r="N74" s="30"/>
      <c r="O74" s="30"/>
      <c r="P74" s="30"/>
      <c r="Q74" s="29"/>
    </row>
    <row r="75" spans="2:17" ht="27">
      <c r="B75" s="29"/>
      <c r="C75" s="29"/>
      <c r="D75" s="29"/>
      <c r="E75" s="29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29"/>
    </row>
  </sheetData>
  <sheetProtection/>
  <mergeCells count="38">
    <mergeCell ref="B48:B50"/>
    <mergeCell ref="N15:N16"/>
    <mergeCell ref="N7:Q7"/>
    <mergeCell ref="N8:Q8"/>
    <mergeCell ref="N9:Q9"/>
    <mergeCell ref="N10:Q10"/>
    <mergeCell ref="P14:Q14"/>
    <mergeCell ref="A11:Q11"/>
    <mergeCell ref="B15:B16"/>
    <mergeCell ref="C74:E74"/>
    <mergeCell ref="C59:E59"/>
    <mergeCell ref="C71:E71"/>
    <mergeCell ref="C60:E60"/>
    <mergeCell ref="C68:E68"/>
    <mergeCell ref="C61:E61"/>
    <mergeCell ref="C69:E69"/>
    <mergeCell ref="C62:E62"/>
    <mergeCell ref="C72:E72"/>
    <mergeCell ref="C73:E73"/>
    <mergeCell ref="C65:E65"/>
    <mergeCell ref="C66:E66"/>
    <mergeCell ref="C67:E67"/>
    <mergeCell ref="C70:E70"/>
    <mergeCell ref="C15:E15"/>
    <mergeCell ref="A12:I12"/>
    <mergeCell ref="A15:A16"/>
    <mergeCell ref="F15:F16"/>
    <mergeCell ref="G15:I15"/>
    <mergeCell ref="A48:A50"/>
    <mergeCell ref="N1:Q1"/>
    <mergeCell ref="N2:Q2"/>
    <mergeCell ref="N3:Q3"/>
    <mergeCell ref="N4:Q4"/>
    <mergeCell ref="C63:E63"/>
    <mergeCell ref="C64:E64"/>
    <mergeCell ref="O15:Q15"/>
    <mergeCell ref="K15:M15"/>
    <mergeCell ref="J15:J16"/>
  </mergeCells>
  <printOptions/>
  <pageMargins left="0.7874015748031497" right="0.3937007874015748" top="0.5905511811023623" bottom="0.5905511811023623" header="0.5118110236220472" footer="0.5118110236220472"/>
  <pageSetup fitToHeight="0" fitToWidth="1" horizontalDpi="600" verticalDpi="600" orientation="landscape" paperSize="9" scale="33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Полунина Людмила Ивановна</cp:lastModifiedBy>
  <cp:lastPrinted>2015-06-18T01:56:35Z</cp:lastPrinted>
  <dcterms:created xsi:type="dcterms:W3CDTF">1996-10-08T23:32:33Z</dcterms:created>
  <dcterms:modified xsi:type="dcterms:W3CDTF">2015-07-01T03:04:45Z</dcterms:modified>
  <cp:category/>
  <cp:version/>
  <cp:contentType/>
  <cp:contentStatus/>
</cp:coreProperties>
</file>