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</sheets>
  <definedNames>
    <definedName name="_xlnm.Print_Titles" localSheetId="0">'Лист1'!$14:$16</definedName>
    <definedName name="_xlnm.Print_Area" localSheetId="0">'Лист1'!$A$1:$R$95</definedName>
  </definedNames>
  <calcPr fullCalcOnLoad="1"/>
</workbook>
</file>

<file path=xl/sharedStrings.xml><?xml version="1.0" encoding="utf-8"?>
<sst xmlns="http://schemas.openxmlformats.org/spreadsheetml/2006/main" count="305" uniqueCount="198">
  <si>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</si>
  <si>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</si>
  <si>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</si>
  <si>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</si>
  <si>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</si>
  <si>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</si>
  <si>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</si>
  <si>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</si>
  <si>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</si>
  <si>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</si>
  <si>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</si>
  <si>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</si>
  <si>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</si>
  <si>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</si>
  <si>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</si>
  <si>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</si>
  <si>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</si>
  <si>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</si>
  <si>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</si>
  <si>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</si>
  <si>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</si>
  <si>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</si>
  <si>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</si>
  <si>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</si>
  <si>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</si>
  <si>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</si>
  <si>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</si>
  <si>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1028928</t>
  </si>
  <si>
    <t>1028929</t>
  </si>
  <si>
    <t>3.</t>
  </si>
  <si>
    <t>1028927</t>
  </si>
  <si>
    <t>0148974</t>
  </si>
  <si>
    <t>1028952</t>
  </si>
  <si>
    <t>Капитальный ремонт объектов по другим вопросам в области образования</t>
  </si>
  <si>
    <t>0709</t>
  </si>
  <si>
    <t>Жилищно-коммунальное хозяйство</t>
  </si>
  <si>
    <t>0500</t>
  </si>
  <si>
    <t>2016 год</t>
  </si>
  <si>
    <t>2017 год</t>
  </si>
  <si>
    <t>Другие вопросы в области образования</t>
  </si>
  <si>
    <t>Объем бюджетных ассигнований                 на 2015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</si>
  <si>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</si>
  <si>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</si>
  <si>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жилых помещений муниципального жилищного фонда</t>
  </si>
  <si>
    <t xml:space="preserve"> Капитальный ремонт многоквартирных домов и общежитий муниципальной формы собственности </t>
  </si>
  <si>
    <t xml:space="preserve"> Капитальный ремонт жилого дома по улице Молодежная, 4 в г. Зеленогорске (работы по усилению фундамента)</t>
  </si>
  <si>
    <t xml:space="preserve"> Устройство пандусов к многоквартирным домам, где проживают инвалиды-колясочники  </t>
  </si>
  <si>
    <t xml:space="preserve"> Капитальный ремонт кровли здания МБДОУ д/с № 26 </t>
  </si>
  <si>
    <t xml:space="preserve">  Капитальный ремонт кровли здания УПК по ул. Гагарина, 10</t>
  </si>
  <si>
    <t xml:space="preserve">Объем бюджетных ассигнований, направляемых на капитальные ремонты на 2015 год и плановый период 2016 - 2017 годов 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</si>
  <si>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</si>
  <si>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</si>
  <si>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</si>
  <si>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</si>
  <si>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</si>
  <si>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</si>
  <si>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Приложение № 10</t>
  </si>
  <si>
    <t>Капитальный ремонт объектов органов местных администраций</t>
  </si>
  <si>
    <t xml:space="preserve"> Капитальный ремонт помещения буфета в здании Администрации ЗАТО г. Зеленогорска</t>
  </si>
  <si>
    <t>0104</t>
  </si>
  <si>
    <t>1028926</t>
  </si>
  <si>
    <t>3.2.</t>
  </si>
  <si>
    <t xml:space="preserve"> Капитальный ремонт здания МБДОУ д/с № 9 </t>
  </si>
  <si>
    <t>1028932</t>
  </si>
  <si>
    <t>612</t>
  </si>
  <si>
    <t xml:space="preserve"> Капитальный ремонт сооружений МБДОУ д/с № 16 </t>
  </si>
  <si>
    <t>1028933</t>
  </si>
  <si>
    <t xml:space="preserve"> Капитальный ремонт здания МБДОУ д/с № 18 </t>
  </si>
  <si>
    <t>1028934</t>
  </si>
  <si>
    <t xml:space="preserve"> Капитальный ремонт здания МБДОУ д/с № 19</t>
  </si>
  <si>
    <t>1028935</t>
  </si>
  <si>
    <t xml:space="preserve"> Капитальный ремонт здания МБДОУ д/с № 28</t>
  </si>
  <si>
    <t>1028938</t>
  </si>
  <si>
    <t xml:space="preserve"> Капитальный ремонт здания МБДОУ д/с № 21</t>
  </si>
  <si>
    <t>1028939</t>
  </si>
  <si>
    <t>4.</t>
  </si>
  <si>
    <t>Капитальный ремонт объектов общего образования</t>
  </si>
  <si>
    <t xml:space="preserve">Капитальный ремонт мягкой кровли здания Муниципального бюджетного дошкольного образовательного учреждения "Детский сад общеразвивающего вида с приоритетным осуществлением деятельности по физическому развитию детей № 30 "Крепыш" </t>
  </si>
  <si>
    <t>1029964</t>
  </si>
  <si>
    <t xml:space="preserve"> Капитальный ремонт наружного трубопровода теплосети МБДОУ д/с № 13</t>
  </si>
  <si>
    <t>1028953</t>
  </si>
  <si>
    <t xml:space="preserve"> Капитальный ремонт веранды на участке для прогулок МБДОУ д/с № 10</t>
  </si>
  <si>
    <t>1028954</t>
  </si>
  <si>
    <t>4.1.</t>
  </si>
  <si>
    <t xml:space="preserve"> Капитальный ремонт здания МБОУ "СОШ № 163" </t>
  </si>
  <si>
    <t>0702</t>
  </si>
  <si>
    <t>1028942</t>
  </si>
  <si>
    <t>4.2.</t>
  </si>
  <si>
    <t xml:space="preserve"> Капитальный ремонт здания МБОУ "Гимназия № 164"</t>
  </si>
  <si>
    <t>1028943</t>
  </si>
  <si>
    <t>4.3.</t>
  </si>
  <si>
    <t xml:space="preserve"> Капитальный ремонт здания МБОУ "СОШ № 169" </t>
  </si>
  <si>
    <t>1028944</t>
  </si>
  <si>
    <t xml:space="preserve"> Капитальный ремонт здания МБОУ СОШ № 175 </t>
  </si>
  <si>
    <t>1028945</t>
  </si>
  <si>
    <t xml:space="preserve"> Капитальный ремонт здания МБОУ СОШ № 167 </t>
  </si>
  <si>
    <t>1028946</t>
  </si>
  <si>
    <t xml:space="preserve"> Капитальный ремонт здания МБОУ ДО ДЮСШ</t>
  </si>
  <si>
    <t>1028947</t>
  </si>
  <si>
    <t>Капитальный ремонт учебного здания для занятий по пожарной подготовке (Красноярский край, г. Зеленогорск, ул. Майское шоссе, 12а) Муниципального бюджетного образовательного учреждения дополнительного образования детей "Детско-юношеская спортивная школа "Юность"</t>
  </si>
  <si>
    <t>1029953</t>
  </si>
  <si>
    <t>1027437</t>
  </si>
  <si>
    <t>5.</t>
  </si>
  <si>
    <t>5.1.</t>
  </si>
  <si>
    <t>Капитальный ремонт объектов коммунального хозяйства</t>
  </si>
  <si>
    <t>0502</t>
  </si>
  <si>
    <t xml:space="preserve"> Капитальный ремонт теплосети от 27ТК-19 до здания по ул. Строителей, 12А</t>
  </si>
  <si>
    <t>1027571</t>
  </si>
  <si>
    <t>6.</t>
  </si>
  <si>
    <t>6.1.</t>
  </si>
  <si>
    <t>7.</t>
  </si>
  <si>
    <t>Капитальный ремонт объектов в области социальной политики</t>
  </si>
  <si>
    <t>7.1.</t>
  </si>
  <si>
    <t>Устройство внешнего пандуса и обустройство зоны оказания услуг в целях обеспечения беспрепятственного доступа в социально-реабилитационное отделение Муниципального бюджетного учреждения "Комплексный центр социального обслуживания населения", расположенного по адресу: г. Зеленогорск. ул. Мира. 21А</t>
  </si>
  <si>
    <t>1006</t>
  </si>
  <si>
    <t>0149971</t>
  </si>
  <si>
    <t>Обустройство санитарно-гигиенического помещения в целях обеспечения беспрепятственного доступа в УСЗН Администрации ЗАТО г. Зеленогорска</t>
  </si>
  <si>
    <t>0149972</t>
  </si>
  <si>
    <t>Капитальный ремонт объектов дорожного хозяйства</t>
  </si>
  <si>
    <t xml:space="preserve"> Проектно-изыскательские работы для проведения капитального ремонта участка автодороги по ул. Изыскательской</t>
  </si>
  <si>
    <t>0409</t>
  </si>
  <si>
    <t>0928589</t>
  </si>
  <si>
    <t>6.2.</t>
  </si>
  <si>
    <t>6.4.</t>
  </si>
  <si>
    <t>6.5.</t>
  </si>
  <si>
    <t>6.6.</t>
  </si>
  <si>
    <t>6.7.</t>
  </si>
  <si>
    <t>8.</t>
  </si>
  <si>
    <t>8.1.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</si>
  <si>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</si>
  <si>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</si>
  <si>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</si>
  <si>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</si>
  <si>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Дорожное хозяйство (дорожные фонды)</t>
  </si>
  <si>
    <t>0400</t>
  </si>
  <si>
    <t xml:space="preserve">Жилищное хозяйство </t>
  </si>
  <si>
    <t xml:space="preserve">Коммунальное хозяйство </t>
  </si>
  <si>
    <t>Общее образование</t>
  </si>
  <si>
    <t>Социальная политика</t>
  </si>
  <si>
    <t>1000</t>
  </si>
  <si>
    <t>Другие вопросы в области социальной политики</t>
  </si>
  <si>
    <t>0113</t>
  </si>
  <si>
    <t>Капитальный ремонт объектов по другим общегосударственным вопросам</t>
  </si>
  <si>
    <t xml:space="preserve"> Создание и развитие сети многофункциональных центров за счет средств федерального бюджета (проведение капитального ремонта помещения в здании, расположенном по адресу: г. Зеленогорск. ул. Гагарина, 23) </t>
  </si>
  <si>
    <t>1025392</t>
  </si>
  <si>
    <t>4.4.</t>
  </si>
  <si>
    <t>6.8.</t>
  </si>
  <si>
    <t>6.9.</t>
  </si>
  <si>
    <t>6.10.</t>
  </si>
  <si>
    <t>7.2.</t>
  </si>
  <si>
    <t>7.3.</t>
  </si>
  <si>
    <t>7.4.</t>
  </si>
  <si>
    <t>7.5.</t>
  </si>
  <si>
    <t>7.6.</t>
  </si>
  <si>
    <t>7.7.</t>
  </si>
  <si>
    <t>9.</t>
  </si>
  <si>
    <t>9.1.</t>
  </si>
  <si>
    <t>1.2.</t>
  </si>
  <si>
    <t>Другие общегосударственные вопросы</t>
  </si>
  <si>
    <t>Приложение № 9</t>
  </si>
  <si>
    <t>6.3.</t>
  </si>
  <si>
    <t>от 18.12.2014 № 5-22р</t>
  </si>
  <si>
    <t>Капитальный ремонт объектов лесного хозяйства</t>
  </si>
  <si>
    <t xml:space="preserve"> Проектно-изыскательские работы для проведения капитального ремонта крыльца Муниципального казенного учреждения "Городской лесхоз" по ул. Набережная, 78</t>
  </si>
  <si>
    <t>0407</t>
  </si>
  <si>
    <t>1028925</t>
  </si>
  <si>
    <t>5.2.</t>
  </si>
  <si>
    <t xml:space="preserve"> Капитальный ремонт наружных сетей водопровода от ВК-1 до ВК-10</t>
  </si>
  <si>
    <t>1029939</t>
  </si>
  <si>
    <t>810</t>
  </si>
  <si>
    <t>1027746</t>
  </si>
  <si>
    <t>6.11.</t>
  </si>
  <si>
    <t>1028955</t>
  </si>
  <si>
    <t xml:space="preserve"> Капитальный ремонт канализационного колодца МБОУ "СОШ № 167" </t>
  </si>
  <si>
    <t>1028941</t>
  </si>
  <si>
    <t>7.8.</t>
  </si>
  <si>
    <t xml:space="preserve"> Капитальный ремонт здания МБОУ "СОШ № 163", расположенного по адресу: Красноярский край, г. Зеленогорск, ул. Шолохова, 7"</t>
  </si>
  <si>
    <t>1028957</t>
  </si>
  <si>
    <t xml:space="preserve"> Капитальный ремонт здания МБОУ ДО "ЦО "Перспектива"</t>
  </si>
  <si>
    <t>1028958</t>
  </si>
  <si>
    <t>7.9.</t>
  </si>
  <si>
    <t>Капитальный ремонт объектов в области культуры</t>
  </si>
  <si>
    <t xml:space="preserve">  Капитальный ремонт по восстановлению холодного водопровода для нужд МБ " Зоопарк"</t>
  </si>
  <si>
    <t>10.</t>
  </si>
  <si>
    <t>10.1.</t>
  </si>
  <si>
    <t>10.2.</t>
  </si>
  <si>
    <t>0145027</t>
  </si>
  <si>
    <t>0141095</t>
  </si>
  <si>
    <t>7.10.</t>
  </si>
  <si>
    <t>1028956</t>
  </si>
  <si>
    <t xml:space="preserve">Лесное хозяйство </t>
  </si>
  <si>
    <t>2.2.</t>
  </si>
  <si>
    <t>0801</t>
  </si>
  <si>
    <t>Культура, кинематография</t>
  </si>
  <si>
    <t>культура</t>
  </si>
  <si>
    <t>0800</t>
  </si>
  <si>
    <t xml:space="preserve"> Капитальный ремонт помещений в здании МБДОУ д/с № 32</t>
  </si>
  <si>
    <t>от 23.12.2015  № 17-110р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</si>
</sst>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  <numFmt numFmtId="181" formatCode="_(* #,##0.000_);_(* \(#,##0.000\);_(* &quot;-&quot;??_);_(@_)"/>
  </numFmts>
  <fonts count="49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0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178" fontId="8" fillId="0" borderId="11" xfId="0" applyNumberFormat="1" applyFont="1" applyFill="1" applyBorder="1" applyAlignment="1">
      <alignment horizontal="center"/>
    </xf>
    <xf numFmtId="178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/>
    </xf>
    <xf numFmtId="178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0" xfId="0" applyFont="1" applyAlignment="1">
      <alignment/>
    </xf>
    <xf numFmtId="0" fontId="9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33" borderId="11" xfId="0" applyFont="1" applyFill="1" applyBorder="1" applyAlignment="1">
      <alignment vertical="top" wrapText="1"/>
    </xf>
    <xf numFmtId="0" fontId="9" fillId="0" borderId="11" xfId="53" applyFont="1" applyFill="1" applyBorder="1" applyAlignment="1">
      <alignment vertical="top" wrapText="1"/>
      <protection/>
    </xf>
    <xf numFmtId="0" fontId="8" fillId="0" borderId="12" xfId="0" applyFont="1" applyFill="1" applyBorder="1" applyAlignment="1">
      <alignment horizontal="center" vertical="center" textRotation="90" wrapText="1"/>
    </xf>
    <xf numFmtId="175" fontId="8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 vertical="center"/>
    </xf>
    <xf numFmtId="173" fontId="9" fillId="0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173" fontId="9" fillId="0" borderId="11" xfId="0" applyNumberFormat="1" applyFont="1" applyBorder="1" applyAlignment="1">
      <alignment horizontal="center" vertical="center"/>
    </xf>
    <xf numFmtId="171" fontId="9" fillId="0" borderId="11" xfId="61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/>
    </xf>
    <xf numFmtId="178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173" fontId="14" fillId="0" borderId="11" xfId="0" applyNumberFormat="1" applyFont="1" applyFill="1" applyBorder="1" applyAlignment="1">
      <alignment horizontal="center" vertical="center"/>
    </xf>
    <xf numFmtId="173" fontId="14" fillId="0" borderId="11" xfId="0" applyNumberFormat="1" applyFont="1" applyBorder="1" applyAlignment="1">
      <alignment horizontal="center" vertical="center"/>
    </xf>
    <xf numFmtId="173" fontId="8" fillId="0" borderId="11" xfId="0" applyNumberFormat="1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 horizontal="center" vertical="center" wrapText="1"/>
    </xf>
    <xf numFmtId="175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/>
    </xf>
    <xf numFmtId="173" fontId="9" fillId="0" borderId="11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9" fillId="0" borderId="15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175" fontId="8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left" vertical="top" wrapText="1"/>
    </xf>
    <xf numFmtId="0" fontId="9" fillId="0" borderId="16" xfId="53" applyFont="1" applyFill="1" applyBorder="1" applyAlignment="1">
      <alignment horizontal="left" vertical="top" wrapText="1"/>
      <protection/>
    </xf>
    <xf numFmtId="0" fontId="9" fillId="0" borderId="17" xfId="53" applyFont="1" applyFill="1" applyBorder="1" applyAlignment="1">
      <alignment horizontal="left" vertical="top" wrapText="1"/>
      <protection/>
    </xf>
    <xf numFmtId="0" fontId="9" fillId="0" borderId="12" xfId="53" applyFont="1" applyFill="1" applyBorder="1" applyAlignment="1">
      <alignment horizontal="lef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53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view="pageBreakPreview" zoomScale="50" zoomScaleNormal="75" zoomScaleSheetLayoutView="50" zoomScalePageLayoutView="50" workbookViewId="0" topLeftCell="A1">
      <selection activeCell="N5" sqref="N5"/>
    </sheetView>
  </sheetViews>
  <sheetFormatPr defaultColWidth="9.140625" defaultRowHeight="12.75"/>
  <cols>
    <col min="1" max="1" width="8.57421875" style="0" customWidth="1"/>
    <col min="2" max="2" width="96.8515625" style="0" customWidth="1"/>
    <col min="3" max="3" width="16.7109375" style="0" customWidth="1"/>
    <col min="4" max="4" width="18.00390625" style="0" customWidth="1"/>
    <col min="5" max="5" width="14.421875" style="0" customWidth="1"/>
    <col min="6" max="6" width="32.7109375" style="0" customWidth="1"/>
    <col min="7" max="7" width="23.28125" style="0" customWidth="1"/>
    <col min="8" max="8" width="24.00390625" style="0" customWidth="1"/>
    <col min="9" max="9" width="29.42187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23.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32.25" customHeight="1">
      <c r="N1" s="78" t="s">
        <v>159</v>
      </c>
      <c r="O1" s="78"/>
      <c r="P1" s="78"/>
      <c r="Q1" s="78"/>
    </row>
    <row r="2" spans="14:17" ht="32.25" customHeight="1">
      <c r="N2" s="78" t="s">
        <v>55</v>
      </c>
      <c r="O2" s="78"/>
      <c r="P2" s="78"/>
      <c r="Q2" s="78"/>
    </row>
    <row r="3" spans="14:17" ht="32.25" customHeight="1">
      <c r="N3" s="78" t="s">
        <v>54</v>
      </c>
      <c r="O3" s="78"/>
      <c r="P3" s="78"/>
      <c r="Q3" s="78"/>
    </row>
    <row r="4" spans="14:17" ht="32.25" customHeight="1">
      <c r="N4" s="78" t="s">
        <v>197</v>
      </c>
      <c r="O4" s="78"/>
      <c r="P4" s="78"/>
      <c r="Q4" s="78"/>
    </row>
    <row r="5" ht="22.5" customHeight="1"/>
    <row r="6" spans="14:17" ht="20.25">
      <c r="N6" s="3"/>
      <c r="O6" s="3"/>
      <c r="P6" s="3"/>
      <c r="Q6" s="3"/>
    </row>
    <row r="7" spans="1:17" ht="30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78" t="s">
        <v>56</v>
      </c>
      <c r="O7" s="78"/>
      <c r="P7" s="78"/>
      <c r="Q7" s="78"/>
    </row>
    <row r="8" spans="1:17" ht="30.7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78" t="s">
        <v>55</v>
      </c>
      <c r="O8" s="78"/>
      <c r="P8" s="78"/>
      <c r="Q8" s="78"/>
    </row>
    <row r="9" spans="1:17" ht="30.75">
      <c r="A9" s="46"/>
      <c r="B9" s="4"/>
      <c r="C9" s="47"/>
      <c r="D9" s="47"/>
      <c r="E9" s="47"/>
      <c r="F9" s="47"/>
      <c r="G9" s="46"/>
      <c r="H9" s="46"/>
      <c r="I9" s="46"/>
      <c r="J9" s="46"/>
      <c r="K9" s="46"/>
      <c r="L9" s="46"/>
      <c r="M9" s="46"/>
      <c r="N9" s="78" t="s">
        <v>54</v>
      </c>
      <c r="O9" s="78"/>
      <c r="P9" s="78"/>
      <c r="Q9" s="78"/>
    </row>
    <row r="10" spans="1:17" ht="30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78" t="s">
        <v>161</v>
      </c>
      <c r="O10" s="78"/>
      <c r="P10" s="78"/>
      <c r="Q10" s="78"/>
    </row>
    <row r="11" spans="1:17" ht="33">
      <c r="A11" s="80" t="s">
        <v>49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</row>
    <row r="12" spans="1:17" ht="22.5">
      <c r="A12" s="83"/>
      <c r="B12" s="83"/>
      <c r="C12" s="83"/>
      <c r="D12" s="83"/>
      <c r="E12" s="83"/>
      <c r="F12" s="83"/>
      <c r="G12" s="83"/>
      <c r="H12" s="83"/>
      <c r="I12" s="83"/>
      <c r="J12" s="46"/>
      <c r="K12" s="46"/>
      <c r="L12" s="46"/>
      <c r="M12" s="46"/>
      <c r="N12" s="46"/>
      <c r="O12" s="46"/>
      <c r="P12" s="46"/>
      <c r="Q12" s="46"/>
    </row>
    <row r="13" spans="1:17" ht="30">
      <c r="A13" s="1"/>
      <c r="B13" s="39" t="s">
        <v>6</v>
      </c>
      <c r="C13" s="1"/>
      <c r="D13" s="1"/>
      <c r="E13" s="1"/>
      <c r="F13" s="1"/>
      <c r="G13" s="1"/>
      <c r="H13" s="1"/>
      <c r="I13" s="1"/>
      <c r="J13" s="46"/>
      <c r="K13" s="46"/>
      <c r="L13" s="46"/>
      <c r="M13" s="46"/>
      <c r="N13" s="46"/>
      <c r="O13" s="46"/>
      <c r="P13" s="46"/>
      <c r="Q13" s="46"/>
    </row>
    <row r="14" spans="1:17" ht="27.75">
      <c r="A14" s="1"/>
      <c r="B14" s="1"/>
      <c r="C14" s="1"/>
      <c r="D14" s="1"/>
      <c r="E14" s="1"/>
      <c r="F14" s="1"/>
      <c r="G14" s="1"/>
      <c r="H14" s="2"/>
      <c r="I14" s="2"/>
      <c r="J14" s="46"/>
      <c r="K14" s="46"/>
      <c r="L14" s="46"/>
      <c r="M14" s="46"/>
      <c r="N14" s="46"/>
      <c r="O14" s="46"/>
      <c r="P14" s="79" t="s">
        <v>10</v>
      </c>
      <c r="Q14" s="79"/>
    </row>
    <row r="15" spans="1:17" ht="63.75" customHeight="1">
      <c r="A15" s="81" t="s">
        <v>1</v>
      </c>
      <c r="B15" s="81" t="s">
        <v>24</v>
      </c>
      <c r="C15" s="106" t="s">
        <v>2</v>
      </c>
      <c r="D15" s="107"/>
      <c r="E15" s="108"/>
      <c r="F15" s="84" t="s">
        <v>40</v>
      </c>
      <c r="G15" s="97" t="s">
        <v>5</v>
      </c>
      <c r="H15" s="98"/>
      <c r="I15" s="99"/>
      <c r="J15" s="84" t="s">
        <v>41</v>
      </c>
      <c r="K15" s="97" t="s">
        <v>5</v>
      </c>
      <c r="L15" s="98"/>
      <c r="M15" s="99"/>
      <c r="N15" s="84" t="s">
        <v>42</v>
      </c>
      <c r="O15" s="97" t="s">
        <v>5</v>
      </c>
      <c r="P15" s="98"/>
      <c r="Q15" s="99"/>
    </row>
    <row r="16" spans="1:17" ht="244.5">
      <c r="A16" s="82"/>
      <c r="B16" s="82"/>
      <c r="C16" s="6" t="s">
        <v>53</v>
      </c>
      <c r="D16" s="6" t="s">
        <v>3</v>
      </c>
      <c r="E16" s="6" t="s">
        <v>4</v>
      </c>
      <c r="F16" s="85"/>
      <c r="G16" s="7" t="s">
        <v>11</v>
      </c>
      <c r="H16" s="7" t="s">
        <v>12</v>
      </c>
      <c r="I16" s="7" t="s">
        <v>13</v>
      </c>
      <c r="J16" s="85"/>
      <c r="K16" s="7" t="s">
        <v>11</v>
      </c>
      <c r="L16" s="7" t="s">
        <v>12</v>
      </c>
      <c r="M16" s="7" t="s">
        <v>13</v>
      </c>
      <c r="N16" s="85"/>
      <c r="O16" s="7" t="s">
        <v>11</v>
      </c>
      <c r="P16" s="7" t="s">
        <v>12</v>
      </c>
      <c r="Q16" s="7" t="s">
        <v>13</v>
      </c>
    </row>
    <row r="17" spans="1:17" ht="54">
      <c r="A17" s="40" t="s">
        <v>14</v>
      </c>
      <c r="B17" s="8" t="s">
        <v>57</v>
      </c>
      <c r="C17" s="5"/>
      <c r="D17" s="6"/>
      <c r="E17" s="6"/>
      <c r="F17" s="52">
        <f>G17+H17+I17</f>
        <v>540.939</v>
      </c>
      <c r="G17" s="10">
        <f>G18</f>
        <v>0</v>
      </c>
      <c r="H17" s="10">
        <f>H18</f>
        <v>0</v>
      </c>
      <c r="I17" s="54">
        <f>I18</f>
        <v>540.939</v>
      </c>
      <c r="J17" s="15">
        <f>K17+L17+M17</f>
        <v>0</v>
      </c>
      <c r="K17" s="16"/>
      <c r="L17" s="16"/>
      <c r="M17" s="16"/>
      <c r="N17" s="15">
        <f>O17+P17+Q17</f>
        <v>0</v>
      </c>
      <c r="O17" s="16"/>
      <c r="P17" s="16"/>
      <c r="Q17" s="10"/>
    </row>
    <row r="18" spans="1:17" ht="55.5">
      <c r="A18" s="40" t="s">
        <v>50</v>
      </c>
      <c r="B18" s="48" t="s">
        <v>58</v>
      </c>
      <c r="C18" s="11" t="s">
        <v>59</v>
      </c>
      <c r="D18" s="12" t="s">
        <v>60</v>
      </c>
      <c r="E18" s="12" t="s">
        <v>23</v>
      </c>
      <c r="F18" s="53">
        <f>I18</f>
        <v>540.939</v>
      </c>
      <c r="G18" s="14">
        <v>0</v>
      </c>
      <c r="H18" s="14">
        <v>0</v>
      </c>
      <c r="I18" s="53">
        <v>540.939</v>
      </c>
      <c r="J18" s="50"/>
      <c r="K18" s="7"/>
      <c r="L18" s="7"/>
      <c r="M18" s="7"/>
      <c r="N18" s="50"/>
      <c r="O18" s="7"/>
      <c r="P18" s="7"/>
      <c r="Q18" s="7"/>
    </row>
    <row r="19" spans="1:17" ht="54">
      <c r="A19" s="40" t="s">
        <v>15</v>
      </c>
      <c r="B19" s="8" t="s">
        <v>142</v>
      </c>
      <c r="C19" s="5"/>
      <c r="D19" s="6"/>
      <c r="E19" s="6"/>
      <c r="F19" s="9">
        <f>G19+H19+I19</f>
        <v>15543.6</v>
      </c>
      <c r="G19" s="10">
        <f>G20</f>
        <v>15543.6</v>
      </c>
      <c r="H19" s="10">
        <f>H20</f>
        <v>0</v>
      </c>
      <c r="I19" s="10">
        <f>I20</f>
        <v>0</v>
      </c>
      <c r="J19" s="15">
        <f>K19+L19+M19</f>
        <v>0</v>
      </c>
      <c r="K19" s="16"/>
      <c r="L19" s="16"/>
      <c r="M19" s="16"/>
      <c r="N19" s="15">
        <f>O19+P19+Q19</f>
        <v>0</v>
      </c>
      <c r="O19" s="16"/>
      <c r="P19" s="16"/>
      <c r="Q19" s="10"/>
    </row>
    <row r="20" spans="1:17" ht="138.75">
      <c r="A20" s="40" t="s">
        <v>51</v>
      </c>
      <c r="B20" s="48" t="s">
        <v>143</v>
      </c>
      <c r="C20" s="11" t="s">
        <v>141</v>
      </c>
      <c r="D20" s="12" t="s">
        <v>144</v>
      </c>
      <c r="E20" s="12" t="s">
        <v>23</v>
      </c>
      <c r="F20" s="13">
        <f>G20+H20+I20</f>
        <v>15543.6</v>
      </c>
      <c r="G20" s="14">
        <v>15543.6</v>
      </c>
      <c r="H20" s="14">
        <v>0</v>
      </c>
      <c r="I20" s="13">
        <v>0</v>
      </c>
      <c r="J20" s="50"/>
      <c r="K20" s="7"/>
      <c r="L20" s="7"/>
      <c r="M20" s="7"/>
      <c r="N20" s="50"/>
      <c r="O20" s="7"/>
      <c r="P20" s="7"/>
      <c r="Q20" s="7"/>
    </row>
    <row r="21" spans="1:17" ht="45" customHeight="1">
      <c r="A21" s="40" t="s">
        <v>29</v>
      </c>
      <c r="B21" s="8" t="s">
        <v>162</v>
      </c>
      <c r="C21" s="5"/>
      <c r="D21" s="6"/>
      <c r="E21" s="6"/>
      <c r="F21" s="52">
        <f>G21+H21+I21</f>
        <v>24.727</v>
      </c>
      <c r="G21" s="10">
        <f>G22</f>
        <v>0</v>
      </c>
      <c r="H21" s="10">
        <f>H22</f>
        <v>0</v>
      </c>
      <c r="I21" s="54">
        <f>I22</f>
        <v>24.727</v>
      </c>
      <c r="J21" s="15">
        <f>K21+L21+M21</f>
        <v>0</v>
      </c>
      <c r="K21" s="16"/>
      <c r="L21" s="16"/>
      <c r="M21" s="16"/>
      <c r="N21" s="15">
        <f>O21+P21+Q21</f>
        <v>0</v>
      </c>
      <c r="O21" s="7"/>
      <c r="P21" s="7"/>
      <c r="Q21" s="7"/>
    </row>
    <row r="22" spans="1:17" ht="111">
      <c r="A22" s="40" t="s">
        <v>52</v>
      </c>
      <c r="B22" s="48" t="s">
        <v>163</v>
      </c>
      <c r="C22" s="11" t="s">
        <v>164</v>
      </c>
      <c r="D22" s="12" t="s">
        <v>165</v>
      </c>
      <c r="E22" s="12" t="s">
        <v>23</v>
      </c>
      <c r="F22" s="53">
        <f>I22</f>
        <v>24.727</v>
      </c>
      <c r="G22" s="14">
        <v>0</v>
      </c>
      <c r="H22" s="14">
        <v>0</v>
      </c>
      <c r="I22" s="53">
        <v>24.727</v>
      </c>
      <c r="J22" s="50"/>
      <c r="K22" s="7"/>
      <c r="L22" s="7"/>
      <c r="M22" s="7"/>
      <c r="N22" s="50"/>
      <c r="O22" s="7"/>
      <c r="P22" s="7"/>
      <c r="Q22" s="7"/>
    </row>
    <row r="23" spans="1:17" ht="54">
      <c r="A23" s="40" t="s">
        <v>75</v>
      </c>
      <c r="B23" s="8" t="s">
        <v>118</v>
      </c>
      <c r="C23" s="5"/>
      <c r="D23" s="6"/>
      <c r="E23" s="6"/>
      <c r="F23" s="51">
        <f>G23+H23+I23</f>
        <v>646.74979</v>
      </c>
      <c r="G23" s="10">
        <f>G24</f>
        <v>0</v>
      </c>
      <c r="H23" s="10">
        <f>H24</f>
        <v>0</v>
      </c>
      <c r="I23" s="56">
        <f>I24</f>
        <v>646.74979</v>
      </c>
      <c r="J23" s="15">
        <f>K23+L23+M23</f>
        <v>0</v>
      </c>
      <c r="K23" s="16"/>
      <c r="L23" s="16"/>
      <c r="M23" s="16"/>
      <c r="N23" s="15">
        <f>O23+P23+Q23</f>
        <v>0</v>
      </c>
      <c r="O23" s="16"/>
      <c r="P23" s="16"/>
      <c r="Q23" s="10"/>
    </row>
    <row r="24" spans="1:17" ht="83.25">
      <c r="A24" s="40" t="s">
        <v>83</v>
      </c>
      <c r="B24" s="48" t="s">
        <v>119</v>
      </c>
      <c r="C24" s="11" t="s">
        <v>120</v>
      </c>
      <c r="D24" s="12" t="s">
        <v>121</v>
      </c>
      <c r="E24" s="12" t="s">
        <v>23</v>
      </c>
      <c r="F24" s="55">
        <f>I24</f>
        <v>646.74979</v>
      </c>
      <c r="G24" s="14">
        <v>0</v>
      </c>
      <c r="H24" s="14">
        <v>0</v>
      </c>
      <c r="I24" s="55">
        <v>646.74979</v>
      </c>
      <c r="J24" s="50"/>
      <c r="K24" s="7"/>
      <c r="L24" s="7"/>
      <c r="M24" s="7"/>
      <c r="N24" s="50"/>
      <c r="O24" s="7"/>
      <c r="P24" s="7"/>
      <c r="Q24" s="7"/>
    </row>
    <row r="25" spans="1:17" ht="54">
      <c r="A25" s="40" t="s">
        <v>75</v>
      </c>
      <c r="B25" s="8" t="s">
        <v>25</v>
      </c>
      <c r="C25" s="5"/>
      <c r="D25" s="6"/>
      <c r="E25" s="6"/>
      <c r="F25" s="51">
        <f>G25+H25+I25</f>
        <v>5266.690979999999</v>
      </c>
      <c r="G25" s="10">
        <f>G26</f>
        <v>0</v>
      </c>
      <c r="H25" s="10">
        <f>H26</f>
        <v>0</v>
      </c>
      <c r="I25" s="56">
        <f>I26+I27+I28+I29</f>
        <v>5266.690979999999</v>
      </c>
      <c r="J25" s="9">
        <f>K25+L25+M25</f>
        <v>2220</v>
      </c>
      <c r="K25" s="10">
        <f>K26</f>
        <v>0</v>
      </c>
      <c r="L25" s="10">
        <f>L26</f>
        <v>0</v>
      </c>
      <c r="M25" s="10">
        <f>M26+M27+M28+M29</f>
        <v>2220</v>
      </c>
      <c r="N25" s="9">
        <f>O25+P25+Q25</f>
        <v>2220</v>
      </c>
      <c r="O25" s="10">
        <f>O26</f>
        <v>0</v>
      </c>
      <c r="P25" s="10">
        <f>P26</f>
        <v>0</v>
      </c>
      <c r="Q25" s="10">
        <f>Q26+Q27+Q28+Q29</f>
        <v>2220</v>
      </c>
    </row>
    <row r="26" spans="1:17" ht="55.5">
      <c r="A26" s="40" t="s">
        <v>83</v>
      </c>
      <c r="B26" s="48" t="s">
        <v>43</v>
      </c>
      <c r="C26" s="11" t="s">
        <v>26</v>
      </c>
      <c r="D26" s="12" t="s">
        <v>27</v>
      </c>
      <c r="E26" s="12" t="s">
        <v>23</v>
      </c>
      <c r="F26" s="55">
        <f>I26</f>
        <v>640.89973</v>
      </c>
      <c r="G26" s="14">
        <v>0</v>
      </c>
      <c r="H26" s="14">
        <v>0</v>
      </c>
      <c r="I26" s="55">
        <v>640.89973</v>
      </c>
      <c r="J26" s="15"/>
      <c r="K26" s="16"/>
      <c r="L26" s="16"/>
      <c r="M26" s="16"/>
      <c r="N26" s="15"/>
      <c r="O26" s="16"/>
      <c r="P26" s="16"/>
      <c r="Q26" s="10"/>
    </row>
    <row r="27" spans="1:17" ht="55.5">
      <c r="A27" s="40" t="s">
        <v>87</v>
      </c>
      <c r="B27" s="48" t="s">
        <v>44</v>
      </c>
      <c r="C27" s="11" t="s">
        <v>26</v>
      </c>
      <c r="D27" s="12" t="s">
        <v>28</v>
      </c>
      <c r="E27" s="12" t="s">
        <v>23</v>
      </c>
      <c r="F27" s="55">
        <f>I27</f>
        <v>1720.95125</v>
      </c>
      <c r="G27" s="14">
        <v>0</v>
      </c>
      <c r="H27" s="14">
        <v>0</v>
      </c>
      <c r="I27" s="55">
        <v>1720.95125</v>
      </c>
      <c r="J27" s="13">
        <f>M27</f>
        <v>2220</v>
      </c>
      <c r="K27" s="14">
        <v>0</v>
      </c>
      <c r="L27" s="14">
        <v>0</v>
      </c>
      <c r="M27" s="13">
        <v>2220</v>
      </c>
      <c r="N27" s="13">
        <f>Q27</f>
        <v>2220</v>
      </c>
      <c r="O27" s="14">
        <v>0</v>
      </c>
      <c r="P27" s="14">
        <v>0</v>
      </c>
      <c r="Q27" s="13">
        <v>2220</v>
      </c>
    </row>
    <row r="28" spans="1:17" ht="83.25">
      <c r="A28" s="40" t="s">
        <v>90</v>
      </c>
      <c r="B28" s="48" t="s">
        <v>45</v>
      </c>
      <c r="C28" s="11" t="s">
        <v>26</v>
      </c>
      <c r="D28" s="12" t="s">
        <v>30</v>
      </c>
      <c r="E28" s="12" t="s">
        <v>23</v>
      </c>
      <c r="F28" s="13">
        <f>I28</f>
        <v>2809.44</v>
      </c>
      <c r="G28" s="14">
        <v>0</v>
      </c>
      <c r="H28" s="14">
        <v>0</v>
      </c>
      <c r="I28" s="13">
        <v>2809.44</v>
      </c>
      <c r="J28" s="15"/>
      <c r="K28" s="16"/>
      <c r="L28" s="16"/>
      <c r="M28" s="16"/>
      <c r="N28" s="15"/>
      <c r="O28" s="16"/>
      <c r="P28" s="16"/>
      <c r="Q28" s="10"/>
    </row>
    <row r="29" spans="1:17" ht="55.5">
      <c r="A29" s="40" t="s">
        <v>145</v>
      </c>
      <c r="B29" s="48" t="s">
        <v>46</v>
      </c>
      <c r="C29" s="11" t="s">
        <v>26</v>
      </c>
      <c r="D29" s="12" t="s">
        <v>31</v>
      </c>
      <c r="E29" s="12" t="s">
        <v>23</v>
      </c>
      <c r="F29" s="13">
        <f>I29</f>
        <v>95.4</v>
      </c>
      <c r="G29" s="14">
        <v>0</v>
      </c>
      <c r="H29" s="14">
        <v>0</v>
      </c>
      <c r="I29" s="13">
        <v>95.4</v>
      </c>
      <c r="J29" s="15"/>
      <c r="K29" s="16"/>
      <c r="L29" s="16"/>
      <c r="M29" s="16"/>
      <c r="N29" s="15"/>
      <c r="O29" s="16"/>
      <c r="P29" s="16"/>
      <c r="Q29" s="10"/>
    </row>
    <row r="30" spans="1:17" ht="54">
      <c r="A30" s="40" t="s">
        <v>102</v>
      </c>
      <c r="B30" s="8" t="s">
        <v>104</v>
      </c>
      <c r="C30" s="5"/>
      <c r="D30" s="6"/>
      <c r="E30" s="6"/>
      <c r="F30" s="9">
        <f aca="true" t="shared" si="0" ref="F30:F35">G30+H30+I30</f>
        <v>7650</v>
      </c>
      <c r="G30" s="10">
        <f>G31+G32</f>
        <v>0</v>
      </c>
      <c r="H30" s="10">
        <f>H31+H32</f>
        <v>7600</v>
      </c>
      <c r="I30" s="10">
        <f>I31+I32</f>
        <v>50</v>
      </c>
      <c r="J30" s="15">
        <f>K30+L30+M30</f>
        <v>0</v>
      </c>
      <c r="K30" s="16"/>
      <c r="L30" s="16"/>
      <c r="M30" s="16"/>
      <c r="N30" s="15">
        <f>O30+P30+Q30</f>
        <v>0</v>
      </c>
      <c r="O30" s="16"/>
      <c r="P30" s="16"/>
      <c r="Q30" s="10"/>
    </row>
    <row r="31" spans="1:17" ht="55.5">
      <c r="A31" s="40" t="s">
        <v>103</v>
      </c>
      <c r="B31" s="48" t="s">
        <v>106</v>
      </c>
      <c r="C31" s="11" t="s">
        <v>105</v>
      </c>
      <c r="D31" s="12" t="s">
        <v>107</v>
      </c>
      <c r="E31" s="12" t="s">
        <v>23</v>
      </c>
      <c r="F31" s="13">
        <f t="shared" si="0"/>
        <v>2600</v>
      </c>
      <c r="G31" s="14">
        <v>0</v>
      </c>
      <c r="H31" s="14">
        <v>2600</v>
      </c>
      <c r="I31" s="13">
        <v>0</v>
      </c>
      <c r="J31" s="15"/>
      <c r="K31" s="16"/>
      <c r="L31" s="16"/>
      <c r="M31" s="16"/>
      <c r="N31" s="15"/>
      <c r="O31" s="16"/>
      <c r="P31" s="16"/>
      <c r="Q31" s="10"/>
    </row>
    <row r="32" spans="1:17" ht="42" customHeight="1">
      <c r="A32" s="94" t="s">
        <v>166</v>
      </c>
      <c r="B32" s="100" t="s">
        <v>167</v>
      </c>
      <c r="C32" s="11"/>
      <c r="D32" s="12"/>
      <c r="E32" s="12"/>
      <c r="F32" s="13">
        <f t="shared" si="0"/>
        <v>5050</v>
      </c>
      <c r="G32" s="14">
        <f>G33+G34</f>
        <v>0</v>
      </c>
      <c r="H32" s="14">
        <f>H33+H34</f>
        <v>5000</v>
      </c>
      <c r="I32" s="14">
        <f>I33+I34</f>
        <v>50</v>
      </c>
      <c r="J32" s="15"/>
      <c r="K32" s="16"/>
      <c r="L32" s="16"/>
      <c r="M32" s="16"/>
      <c r="N32" s="15"/>
      <c r="O32" s="16"/>
      <c r="P32" s="16"/>
      <c r="Q32" s="10"/>
    </row>
    <row r="33" spans="1:17" ht="27.75">
      <c r="A33" s="95"/>
      <c r="B33" s="101"/>
      <c r="C33" s="11" t="s">
        <v>105</v>
      </c>
      <c r="D33" s="12" t="s">
        <v>107</v>
      </c>
      <c r="E33" s="12" t="s">
        <v>169</v>
      </c>
      <c r="F33" s="13">
        <f t="shared" si="0"/>
        <v>5000</v>
      </c>
      <c r="G33" s="14">
        <v>0</v>
      </c>
      <c r="H33" s="14">
        <v>5000</v>
      </c>
      <c r="I33" s="13">
        <v>0</v>
      </c>
      <c r="J33" s="15"/>
      <c r="K33" s="16"/>
      <c r="L33" s="16"/>
      <c r="M33" s="16"/>
      <c r="N33" s="15"/>
      <c r="O33" s="16"/>
      <c r="P33" s="16"/>
      <c r="Q33" s="10"/>
    </row>
    <row r="34" spans="1:17" ht="27.75">
      <c r="A34" s="96"/>
      <c r="B34" s="102"/>
      <c r="C34" s="11" t="s">
        <v>105</v>
      </c>
      <c r="D34" s="12" t="s">
        <v>168</v>
      </c>
      <c r="E34" s="12" t="s">
        <v>169</v>
      </c>
      <c r="F34" s="13">
        <f t="shared" si="0"/>
        <v>50</v>
      </c>
      <c r="G34" s="14">
        <v>0</v>
      </c>
      <c r="H34" s="14">
        <v>0</v>
      </c>
      <c r="I34" s="13">
        <v>50</v>
      </c>
      <c r="J34" s="15"/>
      <c r="K34" s="16"/>
      <c r="L34" s="16"/>
      <c r="M34" s="16"/>
      <c r="N34" s="15"/>
      <c r="O34" s="16"/>
      <c r="P34" s="16"/>
      <c r="Q34" s="10"/>
    </row>
    <row r="35" spans="1:17" ht="54">
      <c r="A35" s="40" t="s">
        <v>108</v>
      </c>
      <c r="B35" s="17" t="s">
        <v>22</v>
      </c>
      <c r="C35" s="5"/>
      <c r="D35" s="6"/>
      <c r="E35" s="6"/>
      <c r="F35" s="52">
        <f t="shared" si="0"/>
        <v>17233.236</v>
      </c>
      <c r="G35" s="16">
        <f>G36</f>
        <v>0</v>
      </c>
      <c r="H35" s="54">
        <f>H36+H37+H38+H39+H40+H41+H42+H43+H46+H47+H48</f>
        <v>12139.5</v>
      </c>
      <c r="I35" s="54">
        <f>I36+I37+I38+I39+I40+I41+I42+I43+I46+I47+I48</f>
        <v>5093.736</v>
      </c>
      <c r="J35" s="15">
        <f>K35+L35+M35</f>
        <v>0</v>
      </c>
      <c r="K35" s="16"/>
      <c r="L35" s="16"/>
      <c r="M35" s="16"/>
      <c r="N35" s="15">
        <f>O35+P35+Q35</f>
        <v>0</v>
      </c>
      <c r="O35" s="16"/>
      <c r="P35" s="16"/>
      <c r="Q35" s="10"/>
    </row>
    <row r="36" spans="1:17" ht="55.5" customHeight="1">
      <c r="A36" s="40" t="s">
        <v>109</v>
      </c>
      <c r="B36" s="49" t="s">
        <v>47</v>
      </c>
      <c r="C36" s="11" t="s">
        <v>0</v>
      </c>
      <c r="D36" s="12" t="s">
        <v>32</v>
      </c>
      <c r="E36" s="12" t="s">
        <v>23</v>
      </c>
      <c r="F36" s="18">
        <f aca="true" t="shared" si="1" ref="F36:F42">I36</f>
        <v>2900</v>
      </c>
      <c r="G36" s="19">
        <v>0</v>
      </c>
      <c r="H36" s="19">
        <v>0</v>
      </c>
      <c r="I36" s="19">
        <v>2900</v>
      </c>
      <c r="J36" s="15"/>
      <c r="K36" s="16"/>
      <c r="L36" s="16"/>
      <c r="M36" s="16"/>
      <c r="N36" s="15"/>
      <c r="O36" s="16"/>
      <c r="P36" s="16"/>
      <c r="Q36" s="10"/>
    </row>
    <row r="37" spans="1:17" ht="39" customHeight="1">
      <c r="A37" s="40" t="s">
        <v>122</v>
      </c>
      <c r="B37" s="49" t="s">
        <v>62</v>
      </c>
      <c r="C37" s="11" t="s">
        <v>0</v>
      </c>
      <c r="D37" s="12" t="s">
        <v>63</v>
      </c>
      <c r="E37" s="12" t="s">
        <v>64</v>
      </c>
      <c r="F37" s="53">
        <f t="shared" si="1"/>
        <v>14.895</v>
      </c>
      <c r="G37" s="19">
        <v>0</v>
      </c>
      <c r="H37" s="19">
        <v>0</v>
      </c>
      <c r="I37" s="58">
        <v>14.895</v>
      </c>
      <c r="J37" s="15"/>
      <c r="K37" s="16"/>
      <c r="L37" s="16"/>
      <c r="M37" s="16"/>
      <c r="N37" s="15"/>
      <c r="O37" s="16"/>
      <c r="P37" s="16"/>
      <c r="Q37" s="10"/>
    </row>
    <row r="38" spans="1:17" ht="39" customHeight="1">
      <c r="A38" s="40" t="s">
        <v>160</v>
      </c>
      <c r="B38" s="49" t="s">
        <v>65</v>
      </c>
      <c r="C38" s="11" t="s">
        <v>0</v>
      </c>
      <c r="D38" s="12" t="s">
        <v>66</v>
      </c>
      <c r="E38" s="12" t="s">
        <v>64</v>
      </c>
      <c r="F38" s="53">
        <f t="shared" si="1"/>
        <v>182.842</v>
      </c>
      <c r="G38" s="19">
        <v>0</v>
      </c>
      <c r="H38" s="19">
        <v>0</v>
      </c>
      <c r="I38" s="58">
        <v>182.842</v>
      </c>
      <c r="J38" s="15"/>
      <c r="K38" s="16"/>
      <c r="L38" s="16"/>
      <c r="M38" s="16"/>
      <c r="N38" s="15"/>
      <c r="O38" s="16"/>
      <c r="P38" s="16"/>
      <c r="Q38" s="10"/>
    </row>
    <row r="39" spans="1:17" ht="39" customHeight="1">
      <c r="A39" s="40" t="s">
        <v>123</v>
      </c>
      <c r="B39" s="49" t="s">
        <v>67</v>
      </c>
      <c r="C39" s="11" t="s">
        <v>0</v>
      </c>
      <c r="D39" s="12" t="s">
        <v>68</v>
      </c>
      <c r="E39" s="12" t="s">
        <v>64</v>
      </c>
      <c r="F39" s="53">
        <f t="shared" si="1"/>
        <v>234.234</v>
      </c>
      <c r="G39" s="19">
        <v>0</v>
      </c>
      <c r="H39" s="19">
        <v>0</v>
      </c>
      <c r="I39" s="58">
        <v>234.234</v>
      </c>
      <c r="J39" s="15"/>
      <c r="K39" s="16"/>
      <c r="L39" s="16"/>
      <c r="M39" s="16"/>
      <c r="N39" s="15"/>
      <c r="O39" s="16"/>
      <c r="P39" s="16"/>
      <c r="Q39" s="10"/>
    </row>
    <row r="40" spans="1:17" ht="39" customHeight="1">
      <c r="A40" s="40" t="s">
        <v>124</v>
      </c>
      <c r="B40" s="49" t="s">
        <v>69</v>
      </c>
      <c r="C40" s="11" t="s">
        <v>0</v>
      </c>
      <c r="D40" s="12" t="s">
        <v>70</v>
      </c>
      <c r="E40" s="12" t="s">
        <v>64</v>
      </c>
      <c r="F40" s="53">
        <f t="shared" si="1"/>
        <v>53.794</v>
      </c>
      <c r="G40" s="19">
        <v>0</v>
      </c>
      <c r="H40" s="19">
        <v>0</v>
      </c>
      <c r="I40" s="58">
        <v>53.794</v>
      </c>
      <c r="J40" s="15"/>
      <c r="K40" s="16"/>
      <c r="L40" s="16"/>
      <c r="M40" s="16"/>
      <c r="N40" s="15"/>
      <c r="O40" s="16"/>
      <c r="P40" s="16"/>
      <c r="Q40" s="10"/>
    </row>
    <row r="41" spans="1:17" ht="39" customHeight="1">
      <c r="A41" s="40" t="s">
        <v>125</v>
      </c>
      <c r="B41" s="49" t="s">
        <v>71</v>
      </c>
      <c r="C41" s="11" t="s">
        <v>0</v>
      </c>
      <c r="D41" s="12" t="s">
        <v>72</v>
      </c>
      <c r="E41" s="12" t="s">
        <v>64</v>
      </c>
      <c r="F41" s="13">
        <f t="shared" si="1"/>
        <v>93.95</v>
      </c>
      <c r="G41" s="19">
        <v>0</v>
      </c>
      <c r="H41" s="19">
        <v>0</v>
      </c>
      <c r="I41" s="57">
        <v>93.95</v>
      </c>
      <c r="J41" s="15"/>
      <c r="K41" s="16"/>
      <c r="L41" s="16"/>
      <c r="M41" s="16"/>
      <c r="N41" s="15"/>
      <c r="O41" s="16"/>
      <c r="P41" s="16"/>
      <c r="Q41" s="10"/>
    </row>
    <row r="42" spans="1:17" ht="39" customHeight="1">
      <c r="A42" s="40" t="s">
        <v>126</v>
      </c>
      <c r="B42" s="49" t="s">
        <v>73</v>
      </c>
      <c r="C42" s="11" t="s">
        <v>0</v>
      </c>
      <c r="D42" s="12" t="s">
        <v>74</v>
      </c>
      <c r="E42" s="12" t="s">
        <v>64</v>
      </c>
      <c r="F42" s="53">
        <f t="shared" si="1"/>
        <v>51.093</v>
      </c>
      <c r="G42" s="19">
        <v>0</v>
      </c>
      <c r="H42" s="19">
        <v>0</v>
      </c>
      <c r="I42" s="58">
        <v>51.093</v>
      </c>
      <c r="J42" s="15"/>
      <c r="K42" s="16"/>
      <c r="L42" s="16"/>
      <c r="M42" s="16"/>
      <c r="N42" s="15"/>
      <c r="O42" s="16"/>
      <c r="P42" s="16"/>
      <c r="Q42" s="10"/>
    </row>
    <row r="43" spans="1:17" ht="109.5" customHeight="1">
      <c r="A43" s="94" t="s">
        <v>146</v>
      </c>
      <c r="B43" s="103" t="s">
        <v>77</v>
      </c>
      <c r="C43" s="11"/>
      <c r="D43" s="12"/>
      <c r="E43" s="12"/>
      <c r="F43" s="13">
        <f>G43+H43+I43</f>
        <v>12260.9</v>
      </c>
      <c r="G43" s="19">
        <f>G44+G45</f>
        <v>0</v>
      </c>
      <c r="H43" s="57">
        <f>H44+H45</f>
        <v>12139.5</v>
      </c>
      <c r="I43" s="57">
        <f>I44+I45</f>
        <v>121.4</v>
      </c>
      <c r="J43" s="15"/>
      <c r="K43" s="16"/>
      <c r="L43" s="16"/>
      <c r="M43" s="16"/>
      <c r="N43" s="15"/>
      <c r="O43" s="16"/>
      <c r="P43" s="16"/>
      <c r="Q43" s="10"/>
    </row>
    <row r="44" spans="1:17" ht="33.75" customHeight="1">
      <c r="A44" s="95"/>
      <c r="B44" s="104"/>
      <c r="C44" s="11" t="s">
        <v>0</v>
      </c>
      <c r="D44" s="12" t="s">
        <v>170</v>
      </c>
      <c r="E44" s="12" t="s">
        <v>23</v>
      </c>
      <c r="F44" s="13">
        <f>G44+H44+I44</f>
        <v>12139.5</v>
      </c>
      <c r="G44" s="19">
        <v>0</v>
      </c>
      <c r="H44" s="57">
        <v>12139.5</v>
      </c>
      <c r="I44" s="57">
        <v>0</v>
      </c>
      <c r="J44" s="15"/>
      <c r="K44" s="16"/>
      <c r="L44" s="16"/>
      <c r="M44" s="16"/>
      <c r="N44" s="15"/>
      <c r="O44" s="16"/>
      <c r="P44" s="16"/>
      <c r="Q44" s="10"/>
    </row>
    <row r="45" spans="1:17" ht="33" customHeight="1">
      <c r="A45" s="96"/>
      <c r="B45" s="105"/>
      <c r="C45" s="11" t="s">
        <v>0</v>
      </c>
      <c r="D45" s="12" t="s">
        <v>78</v>
      </c>
      <c r="E45" s="12" t="s">
        <v>23</v>
      </c>
      <c r="F45" s="13">
        <f>I45</f>
        <v>121.4</v>
      </c>
      <c r="G45" s="19">
        <v>0</v>
      </c>
      <c r="H45" s="19">
        <v>0</v>
      </c>
      <c r="I45" s="57">
        <v>121.4</v>
      </c>
      <c r="J45" s="15"/>
      <c r="K45" s="16"/>
      <c r="L45" s="16"/>
      <c r="M45" s="16"/>
      <c r="N45" s="15"/>
      <c r="O45" s="16"/>
      <c r="P45" s="16"/>
      <c r="Q45" s="10"/>
    </row>
    <row r="46" spans="1:17" ht="60" customHeight="1">
      <c r="A46" s="40" t="s">
        <v>147</v>
      </c>
      <c r="B46" s="49" t="s">
        <v>79</v>
      </c>
      <c r="C46" s="11" t="s">
        <v>0</v>
      </c>
      <c r="D46" s="12" t="s">
        <v>80</v>
      </c>
      <c r="E46" s="12" t="s">
        <v>64</v>
      </c>
      <c r="F46" s="13">
        <f>I46</f>
        <v>272.84</v>
      </c>
      <c r="G46" s="19">
        <v>0</v>
      </c>
      <c r="H46" s="19">
        <v>0</v>
      </c>
      <c r="I46" s="57">
        <v>272.84</v>
      </c>
      <c r="J46" s="15"/>
      <c r="K46" s="16"/>
      <c r="L46" s="16"/>
      <c r="M46" s="16"/>
      <c r="N46" s="15"/>
      <c r="O46" s="16"/>
      <c r="P46" s="16"/>
      <c r="Q46" s="10"/>
    </row>
    <row r="47" spans="1:17" ht="65.25" customHeight="1">
      <c r="A47" s="40" t="s">
        <v>148</v>
      </c>
      <c r="B47" s="49" t="s">
        <v>81</v>
      </c>
      <c r="C47" s="11" t="s">
        <v>0</v>
      </c>
      <c r="D47" s="12" t="s">
        <v>82</v>
      </c>
      <c r="E47" s="12" t="s">
        <v>64</v>
      </c>
      <c r="F47" s="53">
        <f>I47</f>
        <v>168.688</v>
      </c>
      <c r="G47" s="19">
        <v>0</v>
      </c>
      <c r="H47" s="19">
        <v>0</v>
      </c>
      <c r="I47" s="58">
        <v>168.688</v>
      </c>
      <c r="J47" s="15"/>
      <c r="K47" s="16"/>
      <c r="L47" s="16"/>
      <c r="M47" s="16"/>
      <c r="N47" s="15"/>
      <c r="O47" s="16"/>
      <c r="P47" s="16"/>
      <c r="Q47" s="10"/>
    </row>
    <row r="48" spans="1:17" ht="65.25" customHeight="1">
      <c r="A48" s="40" t="s">
        <v>171</v>
      </c>
      <c r="B48" s="49" t="s">
        <v>196</v>
      </c>
      <c r="C48" s="11" t="s">
        <v>0</v>
      </c>
      <c r="D48" s="12" t="s">
        <v>172</v>
      </c>
      <c r="E48" s="12" t="s">
        <v>64</v>
      </c>
      <c r="F48" s="13">
        <f>I48</f>
        <v>1000</v>
      </c>
      <c r="G48" s="19">
        <v>0</v>
      </c>
      <c r="H48" s="19">
        <v>0</v>
      </c>
      <c r="I48" s="57">
        <v>1000</v>
      </c>
      <c r="J48" s="15"/>
      <c r="K48" s="16"/>
      <c r="L48" s="16"/>
      <c r="M48" s="16"/>
      <c r="N48" s="15"/>
      <c r="O48" s="16"/>
      <c r="P48" s="16"/>
      <c r="Q48" s="10"/>
    </row>
    <row r="49" spans="1:17" ht="59.25" customHeight="1">
      <c r="A49" s="40" t="s">
        <v>110</v>
      </c>
      <c r="B49" s="17" t="s">
        <v>76</v>
      </c>
      <c r="C49" s="5"/>
      <c r="D49" s="6"/>
      <c r="E49" s="6"/>
      <c r="F49" s="52">
        <f>G49+H49+I49</f>
        <v>5814.9490000000005</v>
      </c>
      <c r="G49" s="16">
        <f>G51</f>
        <v>0</v>
      </c>
      <c r="H49" s="10">
        <f>H51+H52+H53+H54+H55+H56+H57</f>
        <v>822.85</v>
      </c>
      <c r="I49" s="54">
        <f>I50+I51+I52+I53+I54+I55+I56+I57+I60+I61</f>
        <v>4992.099</v>
      </c>
      <c r="J49" s="52">
        <f>K49+L49+M49</f>
        <v>5999.998</v>
      </c>
      <c r="K49" s="16">
        <f>K50+K51+K52+K53+K54+K55+K56+K57+K58+K59+K61</f>
        <v>0</v>
      </c>
      <c r="L49" s="16">
        <f>L50+L51+L52+L53+L54+L55+L56+L57+L58+L59+L61</f>
        <v>0</v>
      </c>
      <c r="M49" s="54">
        <f>M50+M51+M52+M53+M54+M55+M56+M57+M58+M59+M61</f>
        <v>5999.998</v>
      </c>
      <c r="N49" s="15">
        <f>O49+P49+Q49</f>
        <v>0</v>
      </c>
      <c r="O49" s="16"/>
      <c r="P49" s="16"/>
      <c r="Q49" s="10"/>
    </row>
    <row r="50" spans="1:17" ht="59.25" customHeight="1">
      <c r="A50" s="40" t="s">
        <v>112</v>
      </c>
      <c r="B50" s="49" t="s">
        <v>173</v>
      </c>
      <c r="C50" s="11" t="s">
        <v>85</v>
      </c>
      <c r="D50" s="12" t="s">
        <v>174</v>
      </c>
      <c r="E50" s="12" t="s">
        <v>64</v>
      </c>
      <c r="F50" s="53">
        <f>I50</f>
        <v>80.778</v>
      </c>
      <c r="G50" s="19">
        <v>0</v>
      </c>
      <c r="H50" s="19">
        <v>0</v>
      </c>
      <c r="I50" s="58">
        <v>80.778</v>
      </c>
      <c r="J50" s="15"/>
      <c r="K50" s="16"/>
      <c r="L50" s="16"/>
      <c r="M50" s="16"/>
      <c r="N50" s="15"/>
      <c r="O50" s="16"/>
      <c r="P50" s="16"/>
      <c r="Q50" s="10"/>
    </row>
    <row r="51" spans="1:17" ht="39" customHeight="1">
      <c r="A51" s="40" t="s">
        <v>149</v>
      </c>
      <c r="B51" s="49" t="s">
        <v>84</v>
      </c>
      <c r="C51" s="11" t="s">
        <v>85</v>
      </c>
      <c r="D51" s="12" t="s">
        <v>86</v>
      </c>
      <c r="E51" s="12" t="s">
        <v>64</v>
      </c>
      <c r="F51" s="53">
        <f aca="true" t="shared" si="2" ref="F51:F56">I51</f>
        <v>701.018</v>
      </c>
      <c r="G51" s="19">
        <v>0</v>
      </c>
      <c r="H51" s="19">
        <v>0</v>
      </c>
      <c r="I51" s="58">
        <v>701.018</v>
      </c>
      <c r="J51" s="15"/>
      <c r="K51" s="16"/>
      <c r="L51" s="16"/>
      <c r="M51" s="16"/>
      <c r="N51" s="15"/>
      <c r="O51" s="16"/>
      <c r="P51" s="16"/>
      <c r="Q51" s="10"/>
    </row>
    <row r="52" spans="1:17" ht="55.5" customHeight="1">
      <c r="A52" s="40" t="s">
        <v>150</v>
      </c>
      <c r="B52" s="49" t="s">
        <v>88</v>
      </c>
      <c r="C52" s="11" t="s">
        <v>85</v>
      </c>
      <c r="D52" s="12" t="s">
        <v>89</v>
      </c>
      <c r="E52" s="12" t="s">
        <v>64</v>
      </c>
      <c r="F52" s="13">
        <f t="shared" si="2"/>
        <v>120</v>
      </c>
      <c r="G52" s="19">
        <v>0</v>
      </c>
      <c r="H52" s="19">
        <v>0</v>
      </c>
      <c r="I52" s="57">
        <v>120</v>
      </c>
      <c r="J52" s="15"/>
      <c r="K52" s="16"/>
      <c r="L52" s="16"/>
      <c r="M52" s="16"/>
      <c r="N52" s="15"/>
      <c r="O52" s="16"/>
      <c r="P52" s="16"/>
      <c r="Q52" s="10"/>
    </row>
    <row r="53" spans="1:17" ht="39" customHeight="1">
      <c r="A53" s="40" t="s">
        <v>151</v>
      </c>
      <c r="B53" s="49" t="s">
        <v>91</v>
      </c>
      <c r="C53" s="11" t="s">
        <v>85</v>
      </c>
      <c r="D53" s="12" t="s">
        <v>92</v>
      </c>
      <c r="E53" s="12" t="s">
        <v>64</v>
      </c>
      <c r="F53" s="13">
        <f t="shared" si="2"/>
        <v>102.9</v>
      </c>
      <c r="G53" s="19">
        <v>0</v>
      </c>
      <c r="H53" s="19">
        <v>0</v>
      </c>
      <c r="I53" s="57">
        <v>102.9</v>
      </c>
      <c r="J53" s="15"/>
      <c r="K53" s="16"/>
      <c r="L53" s="16"/>
      <c r="M53" s="16"/>
      <c r="N53" s="15"/>
      <c r="O53" s="16"/>
      <c r="P53" s="16"/>
      <c r="Q53" s="10"/>
    </row>
    <row r="54" spans="1:17" ht="39" customHeight="1">
      <c r="A54" s="40" t="s">
        <v>152</v>
      </c>
      <c r="B54" s="49" t="s">
        <v>93</v>
      </c>
      <c r="C54" s="11" t="s">
        <v>85</v>
      </c>
      <c r="D54" s="12" t="s">
        <v>94</v>
      </c>
      <c r="E54" s="12" t="s">
        <v>64</v>
      </c>
      <c r="F54" s="53">
        <f t="shared" si="2"/>
        <v>108.25</v>
      </c>
      <c r="G54" s="19">
        <v>0</v>
      </c>
      <c r="H54" s="19">
        <v>0</v>
      </c>
      <c r="I54" s="58">
        <v>108.25</v>
      </c>
      <c r="J54" s="15"/>
      <c r="K54" s="16"/>
      <c r="L54" s="16"/>
      <c r="M54" s="16"/>
      <c r="N54" s="15"/>
      <c r="O54" s="16"/>
      <c r="P54" s="16"/>
      <c r="Q54" s="10"/>
    </row>
    <row r="55" spans="1:17" ht="39" customHeight="1">
      <c r="A55" s="40" t="s">
        <v>153</v>
      </c>
      <c r="B55" s="49" t="s">
        <v>95</v>
      </c>
      <c r="C55" s="11" t="s">
        <v>85</v>
      </c>
      <c r="D55" s="12" t="s">
        <v>96</v>
      </c>
      <c r="E55" s="12" t="s">
        <v>64</v>
      </c>
      <c r="F55" s="53">
        <f t="shared" si="2"/>
        <v>362.722</v>
      </c>
      <c r="G55" s="19">
        <v>0</v>
      </c>
      <c r="H55" s="19">
        <v>0</v>
      </c>
      <c r="I55" s="58">
        <v>362.722</v>
      </c>
      <c r="J55" s="15"/>
      <c r="K55" s="16"/>
      <c r="L55" s="16"/>
      <c r="M55" s="16"/>
      <c r="N55" s="15"/>
      <c r="O55" s="16"/>
      <c r="P55" s="16"/>
      <c r="Q55" s="10"/>
    </row>
    <row r="56" spans="1:17" ht="39.75" customHeight="1">
      <c r="A56" s="40" t="s">
        <v>154</v>
      </c>
      <c r="B56" s="49" t="s">
        <v>97</v>
      </c>
      <c r="C56" s="11" t="s">
        <v>85</v>
      </c>
      <c r="D56" s="12" t="s">
        <v>98</v>
      </c>
      <c r="E56" s="12" t="s">
        <v>64</v>
      </c>
      <c r="F56" s="53">
        <f t="shared" si="2"/>
        <v>559.205</v>
      </c>
      <c r="G56" s="19">
        <v>0</v>
      </c>
      <c r="H56" s="19">
        <v>0</v>
      </c>
      <c r="I56" s="58">
        <v>559.205</v>
      </c>
      <c r="J56" s="15"/>
      <c r="K56" s="16"/>
      <c r="L56" s="16"/>
      <c r="M56" s="16"/>
      <c r="N56" s="15"/>
      <c r="O56" s="16"/>
      <c r="P56" s="16"/>
      <c r="Q56" s="10"/>
    </row>
    <row r="57" spans="1:17" ht="109.5" customHeight="1">
      <c r="A57" s="94" t="s">
        <v>175</v>
      </c>
      <c r="B57" s="109" t="s">
        <v>99</v>
      </c>
      <c r="C57" s="11"/>
      <c r="D57" s="12"/>
      <c r="E57" s="12"/>
      <c r="F57" s="13">
        <f>G57+H57+I57</f>
        <v>989.961</v>
      </c>
      <c r="G57" s="19">
        <f>G58+G59</f>
        <v>0</v>
      </c>
      <c r="H57" s="59">
        <f>H58+H59</f>
        <v>822.85</v>
      </c>
      <c r="I57" s="58">
        <f>I58+I59</f>
        <v>167.111</v>
      </c>
      <c r="J57" s="15"/>
      <c r="K57" s="16"/>
      <c r="L57" s="16"/>
      <c r="M57" s="16"/>
      <c r="N57" s="15"/>
      <c r="O57" s="16"/>
      <c r="P57" s="16"/>
      <c r="Q57" s="10"/>
    </row>
    <row r="58" spans="1:17" ht="39" customHeight="1">
      <c r="A58" s="112"/>
      <c r="B58" s="110"/>
      <c r="C58" s="60" t="s">
        <v>85</v>
      </c>
      <c r="D58" s="61" t="s">
        <v>101</v>
      </c>
      <c r="E58" s="61" t="s">
        <v>23</v>
      </c>
      <c r="F58" s="62">
        <f>G58+H58+I58</f>
        <v>822.85</v>
      </c>
      <c r="G58" s="63">
        <v>0</v>
      </c>
      <c r="H58" s="64">
        <v>822.85</v>
      </c>
      <c r="I58" s="63">
        <v>0</v>
      </c>
      <c r="J58" s="15"/>
      <c r="K58" s="16"/>
      <c r="L58" s="16"/>
      <c r="M58" s="16"/>
      <c r="N58" s="15"/>
      <c r="O58" s="16"/>
      <c r="P58" s="16"/>
      <c r="Q58" s="10"/>
    </row>
    <row r="59" spans="1:17" ht="33" customHeight="1">
      <c r="A59" s="113"/>
      <c r="B59" s="111"/>
      <c r="C59" s="60" t="s">
        <v>85</v>
      </c>
      <c r="D59" s="61" t="s">
        <v>100</v>
      </c>
      <c r="E59" s="61" t="s">
        <v>23</v>
      </c>
      <c r="F59" s="65">
        <f>I59</f>
        <v>167.111</v>
      </c>
      <c r="G59" s="63">
        <v>0</v>
      </c>
      <c r="H59" s="63">
        <v>0</v>
      </c>
      <c r="I59" s="66">
        <v>167.111</v>
      </c>
      <c r="J59" s="15"/>
      <c r="K59" s="16"/>
      <c r="L59" s="16"/>
      <c r="M59" s="16"/>
      <c r="N59" s="15"/>
      <c r="O59" s="16"/>
      <c r="P59" s="16"/>
      <c r="Q59" s="10"/>
    </row>
    <row r="60" spans="1:17" ht="67.5" customHeight="1">
      <c r="A60" s="40" t="s">
        <v>180</v>
      </c>
      <c r="B60" s="49" t="s">
        <v>178</v>
      </c>
      <c r="C60" s="11" t="s">
        <v>85</v>
      </c>
      <c r="D60" s="12" t="s">
        <v>179</v>
      </c>
      <c r="E60" s="12" t="s">
        <v>23</v>
      </c>
      <c r="F60" s="53">
        <f>I60</f>
        <v>1003.122</v>
      </c>
      <c r="G60" s="19">
        <v>0</v>
      </c>
      <c r="H60" s="19">
        <v>0</v>
      </c>
      <c r="I60" s="58">
        <v>1003.122</v>
      </c>
      <c r="J60" s="15"/>
      <c r="K60" s="16"/>
      <c r="L60" s="16"/>
      <c r="M60" s="16"/>
      <c r="N60" s="15"/>
      <c r="O60" s="16"/>
      <c r="P60" s="16"/>
      <c r="Q60" s="10"/>
    </row>
    <row r="61" spans="1:17" ht="69.75" customHeight="1">
      <c r="A61" s="94" t="s">
        <v>188</v>
      </c>
      <c r="B61" s="103" t="s">
        <v>176</v>
      </c>
      <c r="C61" s="11"/>
      <c r="D61" s="12"/>
      <c r="E61" s="12"/>
      <c r="F61" s="53">
        <f>I61</f>
        <v>1786.993</v>
      </c>
      <c r="G61" s="19">
        <f>G62+G63</f>
        <v>0</v>
      </c>
      <c r="H61" s="19">
        <f>H62+H63</f>
        <v>0</v>
      </c>
      <c r="I61" s="58">
        <f>I62+I63</f>
        <v>1786.993</v>
      </c>
      <c r="J61" s="53">
        <f>K61+L61+M61</f>
        <v>5999.998</v>
      </c>
      <c r="K61" s="19">
        <f>K62+K63</f>
        <v>0</v>
      </c>
      <c r="L61" s="19">
        <f>L62+L63</f>
        <v>0</v>
      </c>
      <c r="M61" s="58">
        <f>M62+M63</f>
        <v>5999.998</v>
      </c>
      <c r="N61" s="15"/>
      <c r="O61" s="16"/>
      <c r="P61" s="16"/>
      <c r="Q61" s="10"/>
    </row>
    <row r="62" spans="1:17" ht="31.5" customHeight="1">
      <c r="A62" s="95"/>
      <c r="B62" s="104"/>
      <c r="C62" s="11" t="s">
        <v>85</v>
      </c>
      <c r="D62" s="12" t="s">
        <v>189</v>
      </c>
      <c r="E62" s="12" t="s">
        <v>23</v>
      </c>
      <c r="F62" s="53">
        <f>I62</f>
        <v>1786.993</v>
      </c>
      <c r="G62" s="19">
        <v>0</v>
      </c>
      <c r="H62" s="19">
        <v>0</v>
      </c>
      <c r="I62" s="58">
        <v>1786.993</v>
      </c>
      <c r="J62" s="53"/>
      <c r="K62" s="19"/>
      <c r="L62" s="19"/>
      <c r="M62" s="58"/>
      <c r="N62" s="15"/>
      <c r="O62" s="16"/>
      <c r="P62" s="16"/>
      <c r="Q62" s="10"/>
    </row>
    <row r="63" spans="1:17" ht="33.75" customHeight="1">
      <c r="A63" s="96"/>
      <c r="B63" s="105"/>
      <c r="C63" s="11" t="s">
        <v>85</v>
      </c>
      <c r="D63" s="12" t="s">
        <v>177</v>
      </c>
      <c r="E63" s="12" t="s">
        <v>64</v>
      </c>
      <c r="F63" s="53">
        <f>I63</f>
        <v>0</v>
      </c>
      <c r="G63" s="19">
        <v>0</v>
      </c>
      <c r="H63" s="19">
        <v>0</v>
      </c>
      <c r="I63" s="58">
        <v>0</v>
      </c>
      <c r="J63" s="53">
        <f>M63</f>
        <v>5999.998</v>
      </c>
      <c r="K63" s="19">
        <v>0</v>
      </c>
      <c r="L63" s="19">
        <v>0</v>
      </c>
      <c r="M63" s="58">
        <v>5999.998</v>
      </c>
      <c r="N63" s="15"/>
      <c r="O63" s="16"/>
      <c r="P63" s="16"/>
      <c r="Q63" s="10"/>
    </row>
    <row r="64" spans="1:17" ht="54">
      <c r="A64" s="40" t="s">
        <v>127</v>
      </c>
      <c r="B64" s="17" t="s">
        <v>33</v>
      </c>
      <c r="C64" s="11"/>
      <c r="D64" s="6"/>
      <c r="E64" s="12"/>
      <c r="F64" s="52">
        <f>G64+H64+I64</f>
        <v>1064.423</v>
      </c>
      <c r="G64" s="16">
        <f>G65</f>
        <v>0</v>
      </c>
      <c r="H64" s="16">
        <f>H65</f>
        <v>0</v>
      </c>
      <c r="I64" s="54">
        <f>I65</f>
        <v>1064.423</v>
      </c>
      <c r="J64" s="15">
        <f>K64+L64+M64</f>
        <v>0</v>
      </c>
      <c r="K64" s="16"/>
      <c r="L64" s="16"/>
      <c r="M64" s="16"/>
      <c r="N64" s="15">
        <f>O64+P64+Q64</f>
        <v>0</v>
      </c>
      <c r="O64" s="16"/>
      <c r="P64" s="16"/>
      <c r="Q64" s="10"/>
    </row>
    <row r="65" spans="1:17" ht="55.5">
      <c r="A65" s="40" t="s">
        <v>128</v>
      </c>
      <c r="B65" s="49" t="s">
        <v>48</v>
      </c>
      <c r="C65" s="11" t="s">
        <v>34</v>
      </c>
      <c r="D65" s="6">
        <v>1028951</v>
      </c>
      <c r="E65" s="12" t="s">
        <v>23</v>
      </c>
      <c r="F65" s="53">
        <f>I65</f>
        <v>1064.423</v>
      </c>
      <c r="G65" s="20">
        <v>0</v>
      </c>
      <c r="H65" s="20">
        <v>0</v>
      </c>
      <c r="I65" s="53">
        <v>1064.423</v>
      </c>
      <c r="J65" s="15"/>
      <c r="K65" s="16"/>
      <c r="L65" s="16"/>
      <c r="M65" s="16"/>
      <c r="N65" s="15"/>
      <c r="O65" s="16"/>
      <c r="P65" s="16"/>
      <c r="Q65" s="10"/>
    </row>
    <row r="66" spans="1:17" ht="54">
      <c r="A66" s="40" t="s">
        <v>155</v>
      </c>
      <c r="B66" s="17" t="s">
        <v>181</v>
      </c>
      <c r="C66" s="11"/>
      <c r="D66" s="6"/>
      <c r="E66" s="12"/>
      <c r="F66" s="52">
        <f>G66+H66+I66</f>
        <v>600.037</v>
      </c>
      <c r="G66" s="16">
        <f>G67</f>
        <v>0</v>
      </c>
      <c r="H66" s="16">
        <f>H67</f>
        <v>0</v>
      </c>
      <c r="I66" s="54">
        <f>I67</f>
        <v>600.037</v>
      </c>
      <c r="J66" s="15">
        <f>K66+L66+M66</f>
        <v>0</v>
      </c>
      <c r="K66" s="16"/>
      <c r="L66" s="16"/>
      <c r="M66" s="16"/>
      <c r="N66" s="15">
        <f>O66+P66+Q66</f>
        <v>0</v>
      </c>
      <c r="O66" s="16"/>
      <c r="P66" s="16"/>
      <c r="Q66" s="10"/>
    </row>
    <row r="67" spans="1:17" ht="66" customHeight="1">
      <c r="A67" s="40" t="s">
        <v>156</v>
      </c>
      <c r="B67" s="49" t="s">
        <v>182</v>
      </c>
      <c r="C67" s="11" t="s">
        <v>192</v>
      </c>
      <c r="D67" s="6">
        <v>1028930</v>
      </c>
      <c r="E67" s="12" t="s">
        <v>23</v>
      </c>
      <c r="F67" s="53">
        <f>I67</f>
        <v>600.037</v>
      </c>
      <c r="G67" s="20">
        <v>0</v>
      </c>
      <c r="H67" s="20">
        <v>0</v>
      </c>
      <c r="I67" s="53">
        <v>600.037</v>
      </c>
      <c r="J67" s="15"/>
      <c r="K67" s="16"/>
      <c r="L67" s="16"/>
      <c r="M67" s="16"/>
      <c r="N67" s="15"/>
      <c r="O67" s="16"/>
      <c r="P67" s="16"/>
      <c r="Q67" s="10"/>
    </row>
    <row r="68" spans="1:17" ht="54">
      <c r="A68" s="40" t="s">
        <v>183</v>
      </c>
      <c r="B68" s="17" t="s">
        <v>111</v>
      </c>
      <c r="C68" s="11"/>
      <c r="D68" s="6"/>
      <c r="E68" s="12"/>
      <c r="F68" s="9">
        <f>G68+H68+I68</f>
        <v>587.4000000000001</v>
      </c>
      <c r="G68" s="10">
        <f>G69+G73</f>
        <v>411.2</v>
      </c>
      <c r="H68" s="10">
        <f>H69+H73</f>
        <v>117.5</v>
      </c>
      <c r="I68" s="10">
        <f>I69+I73</f>
        <v>58.699999999999996</v>
      </c>
      <c r="J68" s="15">
        <f>K68+L68+M68</f>
        <v>0</v>
      </c>
      <c r="K68" s="16"/>
      <c r="L68" s="16"/>
      <c r="M68" s="16"/>
      <c r="N68" s="15">
        <f>O68+P68+Q68</f>
        <v>0</v>
      </c>
      <c r="O68" s="16"/>
      <c r="P68" s="16"/>
      <c r="Q68" s="10"/>
    </row>
    <row r="69" spans="1:17" ht="236.25" customHeight="1">
      <c r="A69" s="94" t="s">
        <v>184</v>
      </c>
      <c r="B69" s="49" t="s">
        <v>113</v>
      </c>
      <c r="C69" s="11"/>
      <c r="D69" s="12"/>
      <c r="E69" s="12"/>
      <c r="F69" s="13">
        <f>G69+H69+I69</f>
        <v>575</v>
      </c>
      <c r="G69" s="14">
        <f>G70+G71+G72</f>
        <v>411.2</v>
      </c>
      <c r="H69" s="14">
        <f>H70+H71+H72</f>
        <v>117.5</v>
      </c>
      <c r="I69" s="14">
        <f>I70+I71+I72</f>
        <v>46.3</v>
      </c>
      <c r="J69" s="15"/>
      <c r="K69" s="16"/>
      <c r="L69" s="16"/>
      <c r="M69" s="16"/>
      <c r="N69" s="15"/>
      <c r="O69" s="16"/>
      <c r="P69" s="16"/>
      <c r="Q69" s="10"/>
    </row>
    <row r="70" spans="1:17" ht="32.25" customHeight="1">
      <c r="A70" s="95"/>
      <c r="B70" s="49"/>
      <c r="C70" s="11" t="s">
        <v>114</v>
      </c>
      <c r="D70" s="12" t="s">
        <v>186</v>
      </c>
      <c r="E70" s="12" t="s">
        <v>23</v>
      </c>
      <c r="F70" s="13">
        <f>G70+H70+I70</f>
        <v>411.2</v>
      </c>
      <c r="G70" s="14">
        <v>411.2</v>
      </c>
      <c r="H70" s="14">
        <v>0</v>
      </c>
      <c r="I70" s="13">
        <v>0</v>
      </c>
      <c r="J70" s="15"/>
      <c r="K70" s="16"/>
      <c r="L70" s="16"/>
      <c r="M70" s="16"/>
      <c r="N70" s="15"/>
      <c r="O70" s="16"/>
      <c r="P70" s="16"/>
      <c r="Q70" s="10"/>
    </row>
    <row r="71" spans="1:17" ht="30.75" customHeight="1">
      <c r="A71" s="95"/>
      <c r="B71" s="49"/>
      <c r="C71" s="11" t="s">
        <v>114</v>
      </c>
      <c r="D71" s="12" t="s">
        <v>187</v>
      </c>
      <c r="E71" s="12" t="s">
        <v>23</v>
      </c>
      <c r="F71" s="13">
        <f>G71+H71+I71</f>
        <v>117.5</v>
      </c>
      <c r="G71" s="14">
        <v>0</v>
      </c>
      <c r="H71" s="14">
        <v>117.5</v>
      </c>
      <c r="I71" s="13">
        <v>0</v>
      </c>
      <c r="J71" s="15"/>
      <c r="K71" s="16"/>
      <c r="L71" s="16"/>
      <c r="M71" s="16"/>
      <c r="N71" s="15"/>
      <c r="O71" s="16"/>
      <c r="P71" s="16"/>
      <c r="Q71" s="10"/>
    </row>
    <row r="72" spans="1:17" ht="30.75" customHeight="1">
      <c r="A72" s="96"/>
      <c r="B72" s="49"/>
      <c r="C72" s="11" t="s">
        <v>114</v>
      </c>
      <c r="D72" s="12" t="s">
        <v>115</v>
      </c>
      <c r="E72" s="12" t="s">
        <v>23</v>
      </c>
      <c r="F72" s="13">
        <f>I72</f>
        <v>46.3</v>
      </c>
      <c r="G72" s="20">
        <v>0</v>
      </c>
      <c r="H72" s="20">
        <v>0</v>
      </c>
      <c r="I72" s="13">
        <v>46.3</v>
      </c>
      <c r="J72" s="15"/>
      <c r="K72" s="16"/>
      <c r="L72" s="16"/>
      <c r="M72" s="16"/>
      <c r="N72" s="15"/>
      <c r="O72" s="16"/>
      <c r="P72" s="16"/>
      <c r="Q72" s="10"/>
    </row>
    <row r="73" spans="1:17" ht="111">
      <c r="A73" s="40" t="s">
        <v>185</v>
      </c>
      <c r="B73" s="49" t="s">
        <v>116</v>
      </c>
      <c r="C73" s="11" t="s">
        <v>114</v>
      </c>
      <c r="D73" s="12" t="s">
        <v>117</v>
      </c>
      <c r="E73" s="12" t="s">
        <v>23</v>
      </c>
      <c r="F73" s="13">
        <f>I73</f>
        <v>12.4</v>
      </c>
      <c r="G73" s="20">
        <v>0</v>
      </c>
      <c r="H73" s="20">
        <v>0</v>
      </c>
      <c r="I73" s="13">
        <v>12.4</v>
      </c>
      <c r="J73" s="15"/>
      <c r="K73" s="16"/>
      <c r="L73" s="16"/>
      <c r="M73" s="16"/>
      <c r="N73" s="15"/>
      <c r="O73" s="16"/>
      <c r="P73" s="16"/>
      <c r="Q73" s="10"/>
    </row>
    <row r="74" spans="1:17" ht="27">
      <c r="A74" s="41"/>
      <c r="B74" s="21" t="s">
        <v>8</v>
      </c>
      <c r="C74" s="22"/>
      <c r="D74" s="22"/>
      <c r="E74" s="22"/>
      <c r="F74" s="51">
        <f>G74+H74+I74</f>
        <v>54972.75177</v>
      </c>
      <c r="G74" s="54">
        <f>G17+G19+G21+G23+G25+G30+G35+G49+G64+G66+G68</f>
        <v>15954.800000000001</v>
      </c>
      <c r="H74" s="54">
        <f>H17+H19+H21+H23+H25+H30+H35+H49+H64+H66+H68</f>
        <v>20679.85</v>
      </c>
      <c r="I74" s="56">
        <f>I17+I19+I21+I23+I25+I30+I35+I49+I64+I66+I68</f>
        <v>18338.101769999997</v>
      </c>
      <c r="J74" s="52">
        <f>K74+L74+M74</f>
        <v>8219.998</v>
      </c>
      <c r="K74" s="16"/>
      <c r="L74" s="16"/>
      <c r="M74" s="54">
        <f>M25+M35+M49+M64</f>
        <v>8219.998</v>
      </c>
      <c r="N74" s="15">
        <f>O74+P74+Q74</f>
        <v>2220</v>
      </c>
      <c r="O74" s="16"/>
      <c r="P74" s="16"/>
      <c r="Q74" s="16">
        <f>Q25+Q35+Q64</f>
        <v>2220</v>
      </c>
    </row>
    <row r="75" spans="1:17" ht="27">
      <c r="A75" s="42"/>
      <c r="B75" s="23"/>
      <c r="C75" s="24"/>
      <c r="D75" s="24"/>
      <c r="E75" s="24"/>
      <c r="F75" s="25"/>
      <c r="G75" s="26"/>
      <c r="H75" s="26"/>
      <c r="I75" s="26"/>
      <c r="J75" s="25"/>
      <c r="K75" s="26"/>
      <c r="L75" s="26"/>
      <c r="M75" s="26"/>
      <c r="N75" s="25"/>
      <c r="O75" s="26"/>
      <c r="P75" s="26"/>
      <c r="Q75" s="27"/>
    </row>
    <row r="76" spans="1:17" ht="27">
      <c r="A76" s="29"/>
      <c r="B76" s="28" t="s">
        <v>16</v>
      </c>
      <c r="C76" s="29"/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29"/>
    </row>
    <row r="77" spans="1:17" ht="96" customHeight="1">
      <c r="A77" s="6" t="s">
        <v>1</v>
      </c>
      <c r="B77" s="31" t="s">
        <v>7</v>
      </c>
      <c r="C77" s="87" t="s">
        <v>17</v>
      </c>
      <c r="D77" s="87"/>
      <c r="E77" s="87"/>
      <c r="F77" s="32" t="s">
        <v>18</v>
      </c>
      <c r="G77" s="32" t="s">
        <v>37</v>
      </c>
      <c r="H77" s="32" t="s">
        <v>38</v>
      </c>
      <c r="I77" s="30"/>
      <c r="J77" s="30"/>
      <c r="K77" s="30"/>
      <c r="L77" s="30"/>
      <c r="M77" s="30"/>
      <c r="N77" s="30"/>
      <c r="O77" s="30"/>
      <c r="P77" s="30"/>
      <c r="Q77" s="29"/>
    </row>
    <row r="78" spans="1:17" ht="39" customHeight="1">
      <c r="A78" s="43" t="s">
        <v>14</v>
      </c>
      <c r="B78" s="33" t="s">
        <v>129</v>
      </c>
      <c r="C78" s="88" t="s">
        <v>130</v>
      </c>
      <c r="D78" s="89"/>
      <c r="E78" s="90"/>
      <c r="F78" s="52">
        <f>+F80+F79</f>
        <v>16084.539</v>
      </c>
      <c r="G78" s="15">
        <f>G79</f>
        <v>0</v>
      </c>
      <c r="H78" s="15">
        <f>H79</f>
        <v>0</v>
      </c>
      <c r="I78" s="30"/>
      <c r="J78" s="30"/>
      <c r="K78" s="30"/>
      <c r="L78" s="30"/>
      <c r="M78" s="30"/>
      <c r="N78" s="30"/>
      <c r="O78" s="30"/>
      <c r="P78" s="30"/>
      <c r="Q78" s="29"/>
    </row>
    <row r="79" spans="1:17" ht="113.25" customHeight="1">
      <c r="A79" s="44" t="s">
        <v>50</v>
      </c>
      <c r="B79" s="31" t="s">
        <v>131</v>
      </c>
      <c r="C79" s="91" t="s">
        <v>59</v>
      </c>
      <c r="D79" s="92"/>
      <c r="E79" s="93"/>
      <c r="F79" s="68">
        <f>F17</f>
        <v>540.939</v>
      </c>
      <c r="G79" s="68">
        <f>G17</f>
        <v>0</v>
      </c>
      <c r="H79" s="68">
        <f>H17</f>
        <v>0</v>
      </c>
      <c r="I79" s="30"/>
      <c r="J79" s="30"/>
      <c r="K79" s="30"/>
      <c r="L79" s="30"/>
      <c r="M79" s="30"/>
      <c r="N79" s="30"/>
      <c r="O79" s="30"/>
      <c r="P79" s="30"/>
      <c r="Q79" s="29"/>
    </row>
    <row r="80" spans="1:17" ht="41.25" customHeight="1">
      <c r="A80" s="44" t="s">
        <v>157</v>
      </c>
      <c r="B80" s="31" t="s">
        <v>158</v>
      </c>
      <c r="C80" s="91" t="s">
        <v>141</v>
      </c>
      <c r="D80" s="92"/>
      <c r="E80" s="93"/>
      <c r="F80" s="68">
        <f>F19</f>
        <v>15543.6</v>
      </c>
      <c r="G80" s="68">
        <f>G18</f>
        <v>0</v>
      </c>
      <c r="H80" s="68">
        <f>H18</f>
        <v>0</v>
      </c>
      <c r="I80" s="30"/>
      <c r="J80" s="30"/>
      <c r="K80" s="30"/>
      <c r="L80" s="30"/>
      <c r="M80" s="30"/>
      <c r="N80" s="30"/>
      <c r="O80" s="30"/>
      <c r="P80" s="30"/>
      <c r="Q80" s="29"/>
    </row>
    <row r="81" spans="1:17" ht="36.75" customHeight="1">
      <c r="A81" s="43" t="s">
        <v>15</v>
      </c>
      <c r="B81" s="33" t="s">
        <v>132</v>
      </c>
      <c r="C81" s="88" t="s">
        <v>134</v>
      </c>
      <c r="D81" s="89"/>
      <c r="E81" s="90"/>
      <c r="F81" s="51">
        <f>F82+F83</f>
        <v>671.4767899999999</v>
      </c>
      <c r="G81" s="9">
        <f>G82+G83</f>
        <v>0</v>
      </c>
      <c r="H81" s="9">
        <f>H82+H83</f>
        <v>0</v>
      </c>
      <c r="I81" s="30"/>
      <c r="J81" s="30"/>
      <c r="K81" s="30"/>
      <c r="L81" s="30"/>
      <c r="M81" s="30"/>
      <c r="N81" s="30"/>
      <c r="O81" s="30"/>
      <c r="P81" s="30"/>
      <c r="Q81" s="29"/>
    </row>
    <row r="82" spans="1:17" ht="36.75" customHeight="1">
      <c r="A82" s="44" t="s">
        <v>51</v>
      </c>
      <c r="B82" s="31" t="s">
        <v>190</v>
      </c>
      <c r="C82" s="91" t="s">
        <v>164</v>
      </c>
      <c r="D82" s="92"/>
      <c r="E82" s="93"/>
      <c r="F82" s="68">
        <f aca="true" t="shared" si="3" ref="F82:H83">F22</f>
        <v>24.727</v>
      </c>
      <c r="G82" s="35">
        <f t="shared" si="3"/>
        <v>0</v>
      </c>
      <c r="H82" s="35">
        <f t="shared" si="3"/>
        <v>0</v>
      </c>
      <c r="I82" s="30"/>
      <c r="J82" s="30"/>
      <c r="K82" s="30"/>
      <c r="L82" s="30"/>
      <c r="M82" s="30"/>
      <c r="N82" s="30"/>
      <c r="O82" s="30"/>
      <c r="P82" s="30"/>
      <c r="Q82" s="29"/>
    </row>
    <row r="83" spans="1:17" ht="39" customHeight="1">
      <c r="A83" s="44" t="s">
        <v>191</v>
      </c>
      <c r="B83" s="31" t="s">
        <v>133</v>
      </c>
      <c r="C83" s="91" t="s">
        <v>120</v>
      </c>
      <c r="D83" s="92"/>
      <c r="E83" s="93"/>
      <c r="F83" s="69">
        <f t="shared" si="3"/>
        <v>646.74979</v>
      </c>
      <c r="G83" s="35">
        <f t="shared" si="3"/>
        <v>0</v>
      </c>
      <c r="H83" s="35">
        <f t="shared" si="3"/>
        <v>0</v>
      </c>
      <c r="I83" s="30"/>
      <c r="J83" s="30"/>
      <c r="K83" s="30"/>
      <c r="L83" s="30"/>
      <c r="M83" s="30"/>
      <c r="N83" s="30"/>
      <c r="O83" s="30"/>
      <c r="P83" s="30"/>
      <c r="Q83" s="29"/>
    </row>
    <row r="84" spans="1:17" ht="36.75" customHeight="1">
      <c r="A84" s="43" t="s">
        <v>29</v>
      </c>
      <c r="B84" s="33" t="s">
        <v>35</v>
      </c>
      <c r="C84" s="88" t="s">
        <v>36</v>
      </c>
      <c r="D84" s="89"/>
      <c r="E84" s="90"/>
      <c r="F84" s="51">
        <f>F85+F86</f>
        <v>12916.69098</v>
      </c>
      <c r="G84" s="15">
        <f>G85+G86</f>
        <v>2220</v>
      </c>
      <c r="H84" s="15">
        <f>H85+H86</f>
        <v>2220</v>
      </c>
      <c r="I84" s="30"/>
      <c r="J84" s="30"/>
      <c r="K84" s="30"/>
      <c r="L84" s="30"/>
      <c r="M84" s="30"/>
      <c r="N84" s="30"/>
      <c r="O84" s="30"/>
      <c r="P84" s="30"/>
      <c r="Q84" s="29"/>
    </row>
    <row r="85" spans="1:17" ht="36.75" customHeight="1">
      <c r="A85" s="44" t="s">
        <v>52</v>
      </c>
      <c r="B85" s="31" t="s">
        <v>135</v>
      </c>
      <c r="C85" s="91" t="s">
        <v>26</v>
      </c>
      <c r="D85" s="92"/>
      <c r="E85" s="93"/>
      <c r="F85" s="69">
        <f>F25</f>
        <v>5266.690979999999</v>
      </c>
      <c r="G85" s="35">
        <f>J25</f>
        <v>2220</v>
      </c>
      <c r="H85" s="35">
        <f>N25</f>
        <v>2220</v>
      </c>
      <c r="I85" s="30"/>
      <c r="J85" s="30"/>
      <c r="K85" s="30"/>
      <c r="L85" s="30"/>
      <c r="M85" s="30"/>
      <c r="N85" s="30"/>
      <c r="O85" s="30"/>
      <c r="P85" s="30"/>
      <c r="Q85" s="29"/>
    </row>
    <row r="86" spans="1:17" ht="36.75" customHeight="1">
      <c r="A86" s="44" t="s">
        <v>61</v>
      </c>
      <c r="B86" s="31" t="s">
        <v>136</v>
      </c>
      <c r="C86" s="91" t="s">
        <v>105</v>
      </c>
      <c r="D86" s="92"/>
      <c r="E86" s="93"/>
      <c r="F86" s="35">
        <f>F30</f>
        <v>7650</v>
      </c>
      <c r="G86" s="35">
        <f>J30</f>
        <v>0</v>
      </c>
      <c r="H86" s="35">
        <f>N30</f>
        <v>0</v>
      </c>
      <c r="I86" s="30"/>
      <c r="J86" s="30"/>
      <c r="K86" s="30"/>
      <c r="L86" s="30"/>
      <c r="M86" s="30"/>
      <c r="N86" s="30"/>
      <c r="O86" s="30"/>
      <c r="P86" s="30"/>
      <c r="Q86" s="29"/>
    </row>
    <row r="87" spans="1:17" ht="39" customHeight="1">
      <c r="A87" s="44" t="s">
        <v>75</v>
      </c>
      <c r="B87" s="33" t="s">
        <v>19</v>
      </c>
      <c r="C87" s="72" t="s">
        <v>20</v>
      </c>
      <c r="D87" s="73"/>
      <c r="E87" s="74"/>
      <c r="F87" s="67">
        <f>F88+F89+F90</f>
        <v>24112.608</v>
      </c>
      <c r="G87" s="67">
        <f>G88+G89+G90</f>
        <v>5999.998</v>
      </c>
      <c r="H87" s="34">
        <f>H88+H89+H90</f>
        <v>0</v>
      </c>
      <c r="I87" s="30"/>
      <c r="J87" s="30"/>
      <c r="K87" s="30"/>
      <c r="L87" s="30"/>
      <c r="M87" s="30"/>
      <c r="N87" s="30"/>
      <c r="O87" s="30"/>
      <c r="P87" s="30"/>
      <c r="Q87" s="29"/>
    </row>
    <row r="88" spans="1:17" ht="36.75" customHeight="1">
      <c r="A88" s="44" t="s">
        <v>83</v>
      </c>
      <c r="B88" s="36" t="s">
        <v>21</v>
      </c>
      <c r="C88" s="75" t="s">
        <v>0</v>
      </c>
      <c r="D88" s="76"/>
      <c r="E88" s="77"/>
      <c r="F88" s="71">
        <f>F35</f>
        <v>17233.236</v>
      </c>
      <c r="G88" s="34"/>
      <c r="H88" s="34"/>
      <c r="I88" s="30"/>
      <c r="J88" s="30"/>
      <c r="K88" s="30"/>
      <c r="L88" s="30"/>
      <c r="M88" s="30"/>
      <c r="N88" s="30"/>
      <c r="O88" s="30"/>
      <c r="P88" s="30"/>
      <c r="Q88" s="29"/>
    </row>
    <row r="89" spans="1:17" ht="36.75" customHeight="1">
      <c r="A89" s="44" t="s">
        <v>87</v>
      </c>
      <c r="B89" s="36" t="s">
        <v>137</v>
      </c>
      <c r="C89" s="75" t="s">
        <v>85</v>
      </c>
      <c r="D89" s="76"/>
      <c r="E89" s="77"/>
      <c r="F89" s="70">
        <f>F49</f>
        <v>5814.9490000000005</v>
      </c>
      <c r="G89" s="71">
        <f>J49</f>
        <v>5999.998</v>
      </c>
      <c r="H89" s="34"/>
      <c r="I89" s="30"/>
      <c r="J89" s="30"/>
      <c r="K89" s="30"/>
      <c r="L89" s="30"/>
      <c r="M89" s="30"/>
      <c r="N89" s="30"/>
      <c r="O89" s="30"/>
      <c r="P89" s="30"/>
      <c r="Q89" s="29"/>
    </row>
    <row r="90" spans="1:17" ht="29.25" customHeight="1">
      <c r="A90" s="44" t="s">
        <v>90</v>
      </c>
      <c r="B90" s="36" t="s">
        <v>39</v>
      </c>
      <c r="C90" s="75" t="s">
        <v>34</v>
      </c>
      <c r="D90" s="76"/>
      <c r="E90" s="77"/>
      <c r="F90" s="37">
        <f>F64</f>
        <v>1064.423</v>
      </c>
      <c r="G90" s="37"/>
      <c r="H90" s="37"/>
      <c r="I90" s="30"/>
      <c r="J90" s="30"/>
      <c r="K90" s="30"/>
      <c r="L90" s="30"/>
      <c r="M90" s="30"/>
      <c r="N90" s="30"/>
      <c r="O90" s="30"/>
      <c r="P90" s="30"/>
      <c r="Q90" s="29"/>
    </row>
    <row r="91" spans="1:17" ht="29.25" customHeight="1">
      <c r="A91" s="44" t="s">
        <v>102</v>
      </c>
      <c r="B91" s="33" t="s">
        <v>193</v>
      </c>
      <c r="C91" s="72" t="s">
        <v>195</v>
      </c>
      <c r="D91" s="73"/>
      <c r="E91" s="74"/>
      <c r="F91" s="67">
        <f>F92</f>
        <v>600.037</v>
      </c>
      <c r="G91" s="34">
        <f>G92</f>
        <v>0</v>
      </c>
      <c r="H91" s="34">
        <f>H92</f>
        <v>0</v>
      </c>
      <c r="I91" s="30"/>
      <c r="J91" s="30"/>
      <c r="K91" s="30"/>
      <c r="L91" s="30"/>
      <c r="M91" s="30"/>
      <c r="N91" s="30"/>
      <c r="O91" s="30"/>
      <c r="P91" s="30"/>
      <c r="Q91" s="29"/>
    </row>
    <row r="92" spans="1:17" ht="29.25" customHeight="1">
      <c r="A92" s="44" t="s">
        <v>103</v>
      </c>
      <c r="B92" s="36" t="s">
        <v>194</v>
      </c>
      <c r="C92" s="75" t="s">
        <v>192</v>
      </c>
      <c r="D92" s="76"/>
      <c r="E92" s="77"/>
      <c r="F92" s="71">
        <f>F66</f>
        <v>600.037</v>
      </c>
      <c r="G92" s="34"/>
      <c r="H92" s="34"/>
      <c r="I92" s="30"/>
      <c r="J92" s="30"/>
      <c r="K92" s="30"/>
      <c r="L92" s="30"/>
      <c r="M92" s="30"/>
      <c r="N92" s="30"/>
      <c r="O92" s="30"/>
      <c r="P92" s="30"/>
      <c r="Q92" s="29"/>
    </row>
    <row r="93" spans="1:17" ht="29.25" customHeight="1">
      <c r="A93" s="44" t="s">
        <v>108</v>
      </c>
      <c r="B93" s="33" t="s">
        <v>138</v>
      </c>
      <c r="C93" s="72" t="s">
        <v>139</v>
      </c>
      <c r="D93" s="73"/>
      <c r="E93" s="74"/>
      <c r="F93" s="67">
        <f>F94</f>
        <v>587.4000000000001</v>
      </c>
      <c r="G93" s="34">
        <f>G94</f>
        <v>0</v>
      </c>
      <c r="H93" s="34">
        <f>H94</f>
        <v>0</v>
      </c>
      <c r="I93" s="30"/>
      <c r="J93" s="30"/>
      <c r="K93" s="30"/>
      <c r="L93" s="30"/>
      <c r="M93" s="30"/>
      <c r="N93" s="30"/>
      <c r="O93" s="30"/>
      <c r="P93" s="30"/>
      <c r="Q93" s="29"/>
    </row>
    <row r="94" spans="1:17" ht="29.25" customHeight="1">
      <c r="A94" s="44" t="s">
        <v>109</v>
      </c>
      <c r="B94" s="36" t="s">
        <v>140</v>
      </c>
      <c r="C94" s="75" t="s">
        <v>114</v>
      </c>
      <c r="D94" s="76"/>
      <c r="E94" s="77"/>
      <c r="F94" s="71">
        <f>F68</f>
        <v>587.4000000000001</v>
      </c>
      <c r="G94" s="34"/>
      <c r="H94" s="34"/>
      <c r="I94" s="30"/>
      <c r="J94" s="30"/>
      <c r="K94" s="30"/>
      <c r="L94" s="30"/>
      <c r="M94" s="30"/>
      <c r="N94" s="30"/>
      <c r="O94" s="30"/>
      <c r="P94" s="30"/>
      <c r="Q94" s="29"/>
    </row>
    <row r="95" spans="1:17" ht="40.5" customHeight="1">
      <c r="A95" s="45"/>
      <c r="B95" s="38" t="s">
        <v>9</v>
      </c>
      <c r="C95" s="86"/>
      <c r="D95" s="86"/>
      <c r="E95" s="86"/>
      <c r="F95" s="51">
        <f>F78+F81+F84+F87+F91+F93</f>
        <v>54972.751769999995</v>
      </c>
      <c r="G95" s="52">
        <f>G78+G81+G84+G87+G93</f>
        <v>8219.998</v>
      </c>
      <c r="H95" s="15">
        <f>H78+H81+H84+H87+H93</f>
        <v>2220</v>
      </c>
      <c r="I95" s="30"/>
      <c r="J95" s="30"/>
      <c r="K95" s="30"/>
      <c r="L95" s="30"/>
      <c r="M95" s="30"/>
      <c r="N95" s="30"/>
      <c r="O95" s="30"/>
      <c r="P95" s="30"/>
      <c r="Q95" s="29"/>
    </row>
    <row r="96" spans="2:17" ht="27">
      <c r="B96" s="29"/>
      <c r="C96" s="29"/>
      <c r="D96" s="29"/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29"/>
    </row>
  </sheetData>
  <sheetProtection/>
  <mergeCells count="48">
    <mergeCell ref="N1:Q1"/>
    <mergeCell ref="N2:Q2"/>
    <mergeCell ref="N3:Q3"/>
    <mergeCell ref="N4:Q4"/>
    <mergeCell ref="N7:Q7"/>
    <mergeCell ref="N8:Q8"/>
    <mergeCell ref="A69:A72"/>
    <mergeCell ref="B57:B59"/>
    <mergeCell ref="C81:E81"/>
    <mergeCell ref="C83:E83"/>
    <mergeCell ref="A61:A63"/>
    <mergeCell ref="B61:B63"/>
    <mergeCell ref="A57:A59"/>
    <mergeCell ref="C85:E85"/>
    <mergeCell ref="C86:E86"/>
    <mergeCell ref="C89:E89"/>
    <mergeCell ref="C15:E15"/>
    <mergeCell ref="C84:E84"/>
    <mergeCell ref="N15:N16"/>
    <mergeCell ref="C82:E82"/>
    <mergeCell ref="G15:I15"/>
    <mergeCell ref="A32:A34"/>
    <mergeCell ref="O15:Q15"/>
    <mergeCell ref="K15:M15"/>
    <mergeCell ref="J15:J16"/>
    <mergeCell ref="B32:B34"/>
    <mergeCell ref="B43:B45"/>
    <mergeCell ref="A43:A45"/>
    <mergeCell ref="C95:E95"/>
    <mergeCell ref="C77:E77"/>
    <mergeCell ref="C90:E90"/>
    <mergeCell ref="C78:E78"/>
    <mergeCell ref="C87:E87"/>
    <mergeCell ref="C79:E79"/>
    <mergeCell ref="C88:E88"/>
    <mergeCell ref="C80:E80"/>
    <mergeCell ref="C93:E93"/>
    <mergeCell ref="C94:E94"/>
    <mergeCell ref="C91:E91"/>
    <mergeCell ref="C92:E92"/>
    <mergeCell ref="N9:Q9"/>
    <mergeCell ref="N10:Q10"/>
    <mergeCell ref="P14:Q14"/>
    <mergeCell ref="A11:Q11"/>
    <mergeCell ref="B15:B16"/>
    <mergeCell ref="A12:I12"/>
    <mergeCell ref="A15:A16"/>
    <mergeCell ref="F15:F16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2015-12-17T02:10:02Z</cp:lastPrinted>
  <dcterms:created xsi:type="dcterms:W3CDTF">1996-10-08T23:32:33Z</dcterms:created>
  <dcterms:modified xsi:type="dcterms:W3CDTF">2015-12-24T07:05:57Z</dcterms:modified>
  <cp:category/>
  <cp:version/>
  <cp:contentType/>
  <cp:contentStatus/>
</cp:coreProperties>
</file>