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</sheets>
  <definedNames>
    <definedName name="_xlnm.Print_Area" localSheetId="0">'Лист1'!$A$1:$Q$79</definedName>
  </definedNames>
  <calcPr fullCalcOnLoad="1"/>
</workbook>
</file>

<file path=xl/sharedStrings.xml><?xml version="1.0" encoding="utf-8"?>
<sst xmlns="http://schemas.openxmlformats.org/spreadsheetml/2006/main" count="225" uniqueCount="145">
  <si>
    <t>Капитальный ремонт объектов по общегосударственным вопросам</t>
  </si>
  <si>
    <t>Общегосударственные вопросы</t>
  </si>
  <si>
    <t>Другие общегосударственные вопросы</t>
  </si>
  <si>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</si>
  <si>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</si>
  <si>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</si>
  <si>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</si>
  <si>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</si>
  <si>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</si>
  <si>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</si>
  <si>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</si>
  <si>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</si>
  <si>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</si>
  <si>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</si>
  <si>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</si>
  <si>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</si>
  <si>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</si>
  <si>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</si>
  <si>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Раздел, подраз-дел</t>
  </si>
  <si>
    <t>1.</t>
  </si>
  <si>
    <t>к решению Совета депутатов ЗАТО</t>
  </si>
  <si>
    <t>2.</t>
  </si>
  <si>
    <t>2014 год</t>
  </si>
  <si>
    <t>Объем инвестиций на 2014 год</t>
  </si>
  <si>
    <t>Объем инвестиций на 2015 год</t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</si>
  <si>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</si>
  <si>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</si>
  <si>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</si>
  <si>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0702</t>
  </si>
  <si>
    <t>Образование</t>
  </si>
  <si>
    <t>Общее образование</t>
  </si>
  <si>
    <t>0700</t>
  </si>
  <si>
    <t>Дошкольное образование</t>
  </si>
  <si>
    <t>Капитальный ремонт объектов дошкольного образования</t>
  </si>
  <si>
    <t>Капитальный ремонт объектов общего образования</t>
  </si>
  <si>
    <t>0100</t>
  </si>
  <si>
    <t>0113</t>
  </si>
  <si>
    <t>0418952</t>
  </si>
  <si>
    <t>243</t>
  </si>
  <si>
    <t>0418951</t>
  </si>
  <si>
    <t>Объем инвестиций на 2016 год</t>
  </si>
  <si>
    <t xml:space="preserve">Финансирование капитального ремонта на 2014 год и плановый период 2015 - 2016 годов </t>
  </si>
  <si>
    <t>приложение № 10</t>
  </si>
  <si>
    <t>от  19.12.2013  № 45-262р</t>
  </si>
  <si>
    <t>0501</t>
  </si>
  <si>
    <t>1028936</t>
  </si>
  <si>
    <t>Капитальный ремонт по объектам в сфере жилищного хозяйства</t>
  </si>
  <si>
    <t>612</t>
  </si>
  <si>
    <t>0801</t>
  </si>
  <si>
    <t>Капитальный ремонт объектов культуры</t>
  </si>
  <si>
    <t>3.</t>
  </si>
  <si>
    <t>4.</t>
  </si>
  <si>
    <t>Жилищно-коммунальное хозяйство</t>
  </si>
  <si>
    <t>0500</t>
  </si>
  <si>
    <t>Жилищное хозяйство</t>
  </si>
  <si>
    <t>Культура, кинематография</t>
  </si>
  <si>
    <t>0800</t>
  </si>
  <si>
    <t>Культура</t>
  </si>
  <si>
    <r>
      <t xml:space="preserve">Капитальный ремонт жилых помещений муниципального жилищного фонда 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</si>
  <si>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 </t>
    </r>
    <r>
      <rPr>
        <b/>
        <sz val="16"/>
        <color indexed="8"/>
        <rFont val="Times New Roman"/>
        <family val="1"/>
      </rPr>
      <t>Капитальный ремонт кровли здания МБДОУ д/с № 32</t>
    </r>
    <r>
      <rPr>
        <sz val="16"/>
        <color indexed="8"/>
        <rFont val="Times New Roman"/>
        <family val="1"/>
      </rPr>
      <t xml:space="preserve">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  </r>
  </si>
  <si>
    <r>
      <t xml:space="preserve">Капитальный ремонт сооружения: "Центральный хоккейный корт (ул. Гагарина, 6А)"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</si>
  <si>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Капитальный ремонт сооружения теплосети МБОУ ДОД ЦДОД  "Витязь" 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</si>
  <si>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Капитальный ремонт фойе второго этажа ЦДОД "Перспектива"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</si>
  <si>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Капитальный ремонт здания "Городская эстрада" (ул. Парковая, 14А) 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</si>
  <si>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t>2016 год</t>
  </si>
  <si>
    <r>
      <t xml:space="preserve">Капитальный ремонт кровли здания МБУ "Зеленогорский музейно-выставочный центр"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</si>
  <si>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t>1.1.</t>
  </si>
  <si>
    <t>2.1.</t>
  </si>
  <si>
    <t>3.1.</t>
  </si>
  <si>
    <t>4.1.</t>
  </si>
  <si>
    <t>5.</t>
  </si>
  <si>
    <t>5.1.</t>
  </si>
  <si>
    <t>6.1.</t>
  </si>
  <si>
    <t>6.2.</t>
  </si>
  <si>
    <t>2.2.</t>
  </si>
  <si>
    <r>
      <t xml:space="preserve">Капитальный ремонт кровли здания по ул. Мира, 10 </t>
    </r>
    <r>
      <rPr>
        <sz val="16"/>
        <color indexed="8"/>
        <rFont val="Times New Roman"/>
        <family val="1"/>
      </rPr>
      <t>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  </r>
  </si>
  <si>
    <t>Капитальный ремонт по объектам в сфере коммунального хозяйства</t>
  </si>
  <si>
    <t>0502</t>
  </si>
  <si>
    <t>1029939</t>
  </si>
  <si>
    <t>5.2.</t>
  </si>
  <si>
    <t>5.3.</t>
  </si>
  <si>
    <t>5.4.</t>
  </si>
  <si>
    <t>Коммунальное хозяйство</t>
  </si>
  <si>
    <t>3.2.</t>
  </si>
  <si>
    <t>1028939</t>
  </si>
  <si>
    <t>1028940</t>
  </si>
  <si>
    <t>4.2.</t>
  </si>
  <si>
    <t>4.3.</t>
  </si>
  <si>
    <t>5.5.</t>
  </si>
  <si>
    <t>5.6.</t>
  </si>
  <si>
    <t>5.7.</t>
  </si>
  <si>
    <t>5.8.</t>
  </si>
  <si>
    <t>5.9.</t>
  </si>
  <si>
    <t>1027571</t>
  </si>
  <si>
    <t>4.4.</t>
  </si>
  <si>
    <t>1028945</t>
  </si>
  <si>
    <t>1028949</t>
  </si>
  <si>
    <t>4.5.</t>
  </si>
  <si>
    <t>Капитальный ремонт других объектов образования</t>
  </si>
  <si>
    <t>7.1.</t>
  </si>
  <si>
    <t>0709</t>
  </si>
  <si>
    <t>7.2.</t>
  </si>
  <si>
    <t>8.1.</t>
  </si>
  <si>
    <t>8.2.</t>
  </si>
  <si>
    <t>1006</t>
  </si>
  <si>
    <t>0419746</t>
  </si>
  <si>
    <t>0417746</t>
  </si>
  <si>
    <t>0168971</t>
  </si>
  <si>
    <r>
      <t xml:space="preserve">Капитальный ремонт здания МБДОУ д/с № 21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</si>
  <si>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Капитальный ремонт здания МБДОУ д/с № 22 </t>
    </r>
    <r>
      <rPr>
        <sz val="16"/>
        <color indexed="8"/>
        <rFont val="Times New Roman"/>
        <family val="1"/>
      </rPr>
      <t xml:space="preserve"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</t>
    </r>
    <r>
      <rPr>
        <b/>
        <sz val="16"/>
        <color indexed="8"/>
        <rFont val="Times New Roman"/>
        <family val="1"/>
      </rPr>
      <t xml:space="preserve">
</t>
    </r>
  </si>
  <si>
    <r>
      <t xml:space="preserve">Капитальный ремонт здания МБДОУ д/с № 23 </t>
    </r>
    <r>
      <rPr>
        <sz val="16"/>
        <color indexed="8"/>
        <rFont val="Times New Roman"/>
        <family val="1"/>
      </rPr>
      <t xml:space="preserve"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</t>
    </r>
    <r>
      <rPr>
        <b/>
        <sz val="16"/>
        <color indexed="8"/>
        <rFont val="Times New Roman"/>
        <family val="1"/>
      </rPr>
      <t xml:space="preserve">
</t>
    </r>
  </si>
  <si>
    <r>
      <t xml:space="preserve">Капитальный ремонт наружного трубопровода холодной воды и трубопровода сетей теплоснабжения МБДОУ д/с № 7 </t>
    </r>
    <r>
      <rPr>
        <sz val="16"/>
        <color indexed="8"/>
        <rFont val="Times New Roman"/>
        <family val="1"/>
      </rPr>
      <t xml:space="preserve"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</t>
    </r>
    <r>
      <rPr>
        <b/>
        <sz val="16"/>
        <color indexed="8"/>
        <rFont val="Times New Roman"/>
        <family val="1"/>
      </rPr>
      <t xml:space="preserve">
</t>
    </r>
  </si>
  <si>
    <r>
      <t xml:space="preserve"> </t>
    </r>
    <r>
      <rPr>
        <b/>
        <sz val="16"/>
        <color indexed="8"/>
        <rFont val="Times New Roman"/>
        <family val="1"/>
      </rPr>
      <t>Капитальный ремонт кровли здания МБУ "СОШ № 176"</t>
    </r>
    <r>
      <rPr>
        <sz val="16"/>
        <color indexed="8"/>
        <rFont val="Times New Roman"/>
        <family val="1"/>
      </rPr>
      <t xml:space="preserve"> 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</si>
  <si>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Капитальный ремонт мастерских МБОУ "СОШ № 161"  </t>
    </r>
    <r>
      <rPr>
        <sz val="16"/>
        <color indexed="8"/>
        <rFont val="Times New Roman"/>
        <family val="1"/>
      </rPr>
      <t xml:space="preserve"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
</t>
    </r>
  </si>
  <si>
    <r>
      <t xml:space="preserve">Капитальный ремонт здания МБОУ "СОШ № 163"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</si>
  <si>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>Капитальный ремонт здания МБОУ "Гимназия № 164"</t>
    </r>
    <r>
      <rPr>
        <sz val="16"/>
        <color indexed="8"/>
        <rFont val="Times New Roman"/>
        <family val="1"/>
      </rPr>
      <t xml:space="preserve"> 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
</t>
    </r>
  </si>
  <si>
    <r>
      <t xml:space="preserve">Капитальный ремонт здания МБОУ "СОШ № 170" </t>
    </r>
    <r>
      <rPr>
        <sz val="16"/>
        <color indexed="8"/>
        <rFont val="Times New Roman"/>
        <family val="1"/>
      </rPr>
      <t xml:space="preserve"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</t>
    </r>
    <r>
      <rPr>
        <b/>
        <sz val="16"/>
        <color indexed="8"/>
        <rFont val="Times New Roman"/>
        <family val="1"/>
      </rPr>
      <t xml:space="preserve">
</t>
    </r>
  </si>
  <si>
    <r>
      <t xml:space="preserve">Капитальный ремонт магистрали пожаро-хозяйственного водопровода МБОУ "СОШ № 167" </t>
    </r>
    <r>
      <rPr>
        <sz val="16"/>
        <color indexed="8"/>
        <rFont val="Times New Roman"/>
        <family val="1"/>
      </rPr>
      <t xml:space="preserve"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</t>
    </r>
    <r>
      <rPr>
        <b/>
        <sz val="16"/>
        <color indexed="8"/>
        <rFont val="Times New Roman"/>
        <family val="1"/>
      </rPr>
      <t xml:space="preserve">
</t>
    </r>
  </si>
  <si>
    <r>
      <t xml:space="preserve">Капитальный ремонт гаража МБОУ ДОД ЦДОД "ЦЭКиТ" </t>
    </r>
    <r>
      <rPr>
        <sz val="16"/>
        <color indexed="8"/>
        <rFont val="Times New Roman"/>
        <family val="1"/>
      </rPr>
      <t xml:space="preserve"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</t>
    </r>
    <r>
      <rPr>
        <b/>
        <sz val="16"/>
        <color indexed="8"/>
        <rFont val="Times New Roman"/>
        <family val="1"/>
      </rPr>
      <t xml:space="preserve">
</t>
    </r>
  </si>
  <si>
    <r>
      <t xml:space="preserve">Капитальный ремонт помещений животноводческого комплекса МБОУ ДОД ЦДОД "ЦЭКиТ" </t>
    </r>
    <r>
      <rPr>
        <sz val="16"/>
        <color indexed="8"/>
        <rFont val="Times New Roman"/>
        <family val="1"/>
      </rPr>
      <t xml:space="preserve"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</t>
    </r>
    <r>
      <rPr>
        <b/>
        <sz val="16"/>
        <color indexed="8"/>
        <rFont val="Times New Roman"/>
        <family val="1"/>
      </rPr>
      <t xml:space="preserve">
</t>
    </r>
  </si>
  <si>
    <r>
      <t xml:space="preserve">Прочие безвозмездные поступления от юридических лиц на капитальный ремонт здания МБОУ "Лицей № 174"  </t>
    </r>
    <r>
      <rPr>
        <sz val="16"/>
        <color indexed="8"/>
        <rFont val="Times New Roman"/>
        <family val="1"/>
      </rPr>
      <t>в рамках подпрограммы «Капитальный ремонт объектов, находящихся в муниципальной собственности в городе Зеленогорске» муниципальной программы «Капитальное строительство и капитальный ремонт в городе Зеленогорске»</t>
    </r>
  </si>
  <si>
    <r>
      <t xml:space="preserve">Капитальный ремонт здания МКУ ЦОДОД  </t>
    </r>
    <r>
      <rPr>
        <sz val="16"/>
        <color indexed="8"/>
        <rFont val="Times New Roman"/>
        <family val="1"/>
      </rPr>
      <t>в рамках подпрограммы «Капитальный ремонт объектов, находящихся в муниципальной собственности в городе Зеленогорске» муниципальной программы «Капитальное строительство и капитальный ремонт в городе Зеленогорске»</t>
    </r>
  </si>
  <si>
    <r>
      <t xml:space="preserve">Капитальный ремонт наружного трубопровода холодной воды здания УПК по ул. Гагарина, 10 </t>
    </r>
    <r>
      <rPr>
        <sz val="16"/>
        <color indexed="8"/>
        <rFont val="Times New Roman"/>
        <family val="1"/>
      </rPr>
      <t>в рамках подпрограммы «Капитальный ремонт объектов, находящихся в муниципальной собственности в городе Зеленогорске» муниципальной программы «Капитальное строительство и капитальный ремонт в городе Зеленогорске»</t>
    </r>
  </si>
  <si>
    <r>
      <t xml:space="preserve">Выполнение проектно - изыскательских работ по устройству пандуса входного крыльца в МБУ "Центр соцобслуживания" по ул.Мира, 21 А </t>
    </r>
    <r>
      <rPr>
        <sz val="14"/>
        <color indexed="8"/>
        <rFont val="Times New Roman"/>
        <family val="1"/>
      </rPr>
      <t>в рамках подпрограммы "Доступная среда" муниципальной программы "Социальная защита и социальная поддержка населения города Зеленогорска"</t>
    </r>
  </si>
  <si>
    <r>
      <t xml:space="preserve">Выполнение проектно - изыскательских работ для проведения капитального ремонта помещения санузла в УСЗН по ул. Набережная, 60 </t>
    </r>
    <r>
      <rPr>
        <sz val="14"/>
        <color indexed="8"/>
        <rFont val="Times New Roman"/>
        <family val="1"/>
      </rPr>
      <t>в рамках подпрограммы "Доступная среда" муниципальной программы "Социальная защита и социальная поддержка населения города Зеленогорска"</t>
    </r>
  </si>
  <si>
    <t>0168972</t>
  </si>
  <si>
    <t>Капитальный ремонт объектовсферы социальной политики</t>
  </si>
  <si>
    <t>Наименование объектов капитального ремонта</t>
  </si>
  <si>
    <t>3.3.</t>
  </si>
  <si>
    <t>Другие вопросы в области образования</t>
  </si>
  <si>
    <t>Социальная политика</t>
  </si>
  <si>
    <t>Другие вопросы в области социальной политики</t>
  </si>
  <si>
    <t>1000</t>
  </si>
  <si>
    <r>
      <t xml:space="preserve">Капитальный ремонт теплосети от 27ТК-19 до здания по ул. Строителей, 12А) </t>
    </r>
    <r>
      <rPr>
        <sz val="16"/>
        <color indexed="8"/>
        <rFont val="Times New Roman"/>
        <family val="1"/>
      </rPr>
      <t xml:space="preserve"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</t>
    </r>
  </si>
  <si>
    <t>5.10.</t>
  </si>
  <si>
    <t>5.11.</t>
  </si>
  <si>
    <t>5.12.</t>
  </si>
  <si>
    <t>6.</t>
  </si>
  <si>
    <t>7.3.</t>
  </si>
  <si>
    <r>
      <t xml:space="preserve">Капитальный ремонт кровли МБУК "Центр культуры", ул. Диктатуры пролетариата, 19А </t>
    </r>
    <r>
      <rPr>
        <sz val="16"/>
        <color indexed="8"/>
        <rFont val="Times New Roman"/>
        <family val="1"/>
      </rPr>
      <t>в рамках подпрограммы «Пожарная безопасность в городе Зеленогорске» муниципальной программы «Защита населения и территории города Зеленогорска от чрезвычайных ситуаций природного и техногенного характера»</t>
    </r>
  </si>
  <si>
    <r>
      <t xml:space="preserve">Проектно-изыскательские работы для проведения капитального ремонта помещения в здании, расположенном по адресу: г. Зеленогорск, ул. Гагарина, 23)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</si>
  <si>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t>1029952</t>
  </si>
  <si>
    <t>1.2.</t>
  </si>
  <si>
    <t>Приложение № 8</t>
  </si>
  <si>
    <t>от  30.10.2014  № 3-7р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</si>
</sst>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0.0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0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8" fillId="3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4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178" fontId="4" fillId="0" borderId="10" xfId="0" applyNumberFormat="1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5" fillId="0" borderId="10" xfId="0" applyNumberFormat="1" applyFont="1" applyFill="1" applyBorder="1" applyAlignment="1">
      <alignment horizontal="center"/>
    </xf>
    <xf numFmtId="178" fontId="4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2" fillId="30" borderId="10" xfId="0" applyFont="1" applyFill="1" applyBorder="1" applyAlignment="1">
      <alignment vertical="top" wrapText="1"/>
    </xf>
    <xf numFmtId="0" fontId="13" fillId="0" borderId="10" xfId="56" applyFont="1" applyFill="1" applyBorder="1" applyAlignment="1">
      <alignment vertical="top" wrapText="1"/>
      <protection/>
    </xf>
    <xf numFmtId="0" fontId="52" fillId="30" borderId="10" xfId="54" applyFont="1" applyFill="1" applyBorder="1" applyAlignment="1">
      <alignment vertical="top" wrapText="1"/>
      <protection/>
    </xf>
    <xf numFmtId="178" fontId="4" fillId="0" borderId="0" xfId="0" applyNumberFormat="1" applyFont="1" applyAlignment="1">
      <alignment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75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vertical="top" wrapText="1"/>
    </xf>
    <xf numFmtId="175" fontId="4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0" fontId="53" fillId="30" borderId="10" xfId="55" applyFont="1" applyFill="1" applyBorder="1" applyAlignment="1">
      <alignment vertical="top" wrapText="1"/>
      <protection/>
    </xf>
    <xf numFmtId="175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0" fontId="10" fillId="34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3" fillId="0" borderId="13" xfId="56" applyFont="1" applyFill="1" applyBorder="1" applyAlignment="1">
      <alignment horizontal="left" vertical="top" wrapText="1"/>
      <protection/>
    </xf>
    <xf numFmtId="0" fontId="13" fillId="0" borderId="17" xfId="56" applyFont="1" applyFill="1" applyBorder="1" applyAlignment="1">
      <alignment horizontal="left" vertical="top" wrapText="1"/>
      <protection/>
    </xf>
    <xf numFmtId="0" fontId="13" fillId="0" borderId="12" xfId="56" applyFont="1" applyFill="1" applyBorder="1" applyAlignment="1">
      <alignment horizontal="left" vertical="top" wrapText="1"/>
      <protection/>
    </xf>
    <xf numFmtId="0" fontId="52" fillId="30" borderId="13" xfId="0" applyFont="1" applyFill="1" applyBorder="1" applyAlignment="1">
      <alignment horizontal="left" vertical="top" wrapText="1"/>
    </xf>
    <xf numFmtId="0" fontId="52" fillId="30" borderId="17" xfId="0" applyFont="1" applyFill="1" applyBorder="1" applyAlignment="1">
      <alignment horizontal="left" vertical="top" wrapText="1"/>
    </xf>
    <xf numFmtId="0" fontId="52" fillId="30" borderId="12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="75" zoomScaleNormal="75" zoomScaleSheetLayoutView="50" workbookViewId="0" topLeftCell="A1">
      <selection activeCell="G6" sqref="G6"/>
    </sheetView>
  </sheetViews>
  <sheetFormatPr defaultColWidth="9.140625" defaultRowHeight="12.75"/>
  <cols>
    <col min="1" max="1" width="8.140625" style="0" customWidth="1"/>
    <col min="2" max="2" width="74.57421875" style="0" customWidth="1"/>
    <col min="3" max="3" width="13.140625" style="0" customWidth="1"/>
    <col min="4" max="4" width="13.57421875" style="0" customWidth="1"/>
    <col min="5" max="5" width="12.28125" style="0" customWidth="1"/>
    <col min="6" max="6" width="23.7109375" style="0" customWidth="1"/>
    <col min="7" max="7" width="19.28125" style="0" customWidth="1"/>
    <col min="8" max="8" width="17.00390625" style="0" customWidth="1"/>
    <col min="9" max="9" width="22.421875" style="0" customWidth="1"/>
    <col min="10" max="10" width="19.7109375" style="0" customWidth="1"/>
    <col min="11" max="11" width="14.28125" style="0" customWidth="1"/>
    <col min="12" max="12" width="12.00390625" style="0" customWidth="1"/>
    <col min="13" max="13" width="15.140625" style="0" customWidth="1"/>
    <col min="14" max="14" width="16.8515625" style="0" customWidth="1"/>
    <col min="15" max="15" width="13.421875" style="0" customWidth="1"/>
    <col min="16" max="16" width="10.7109375" style="0" customWidth="1"/>
    <col min="17" max="17" width="14.8515625" style="0" customWidth="1"/>
    <col min="18" max="18" width="0.42578125" style="0" customWidth="1"/>
  </cols>
  <sheetData>
    <row r="1" spans="14:17" ht="26.25">
      <c r="N1" s="75" t="s">
        <v>143</v>
      </c>
      <c r="O1" s="75"/>
      <c r="P1" s="75"/>
      <c r="Q1" s="75"/>
    </row>
    <row r="2" spans="13:17" ht="26.25">
      <c r="M2" s="76" t="s">
        <v>20</v>
      </c>
      <c r="N2" s="76"/>
      <c r="O2" s="76"/>
      <c r="P2" s="76"/>
      <c r="Q2" s="76"/>
    </row>
    <row r="3" spans="14:17" ht="26.25">
      <c r="N3" s="76" t="s">
        <v>17</v>
      </c>
      <c r="O3" s="76"/>
      <c r="P3" s="76"/>
      <c r="Q3" s="76"/>
    </row>
    <row r="4" spans="14:17" ht="26.25">
      <c r="N4" s="76" t="s">
        <v>144</v>
      </c>
      <c r="O4" s="76"/>
      <c r="P4" s="76"/>
      <c r="Q4" s="76"/>
    </row>
    <row r="8" spans="14:17" ht="35.25" customHeight="1">
      <c r="N8" s="76" t="s">
        <v>42</v>
      </c>
      <c r="O8" s="76"/>
      <c r="P8" s="76"/>
      <c r="Q8" s="76"/>
    </row>
    <row r="9" spans="13:17" ht="26.25" customHeight="1">
      <c r="M9" s="76" t="s">
        <v>20</v>
      </c>
      <c r="N9" s="76"/>
      <c r="O9" s="76"/>
      <c r="P9" s="76"/>
      <c r="Q9" s="76"/>
    </row>
    <row r="10" spans="2:17" ht="33.75" customHeight="1">
      <c r="B10" s="12"/>
      <c r="C10" s="13"/>
      <c r="D10" s="13"/>
      <c r="E10" s="13"/>
      <c r="F10" s="13"/>
      <c r="N10" s="76" t="s">
        <v>17</v>
      </c>
      <c r="O10" s="76"/>
      <c r="P10" s="76"/>
      <c r="Q10" s="76"/>
    </row>
    <row r="11" spans="14:17" ht="35.25" customHeight="1">
      <c r="N11" s="76" t="s">
        <v>43</v>
      </c>
      <c r="O11" s="76"/>
      <c r="P11" s="76"/>
      <c r="Q11" s="76"/>
    </row>
    <row r="12" spans="1:17" ht="25.5">
      <c r="A12" s="98" t="s">
        <v>41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1:9" ht="22.5">
      <c r="A13" s="99"/>
      <c r="B13" s="99"/>
      <c r="C13" s="99"/>
      <c r="D13" s="99"/>
      <c r="E13" s="99"/>
      <c r="F13" s="99"/>
      <c r="G13" s="99"/>
      <c r="H13" s="99"/>
      <c r="I13" s="99"/>
    </row>
    <row r="14" spans="1:9" ht="20.25">
      <c r="A14" s="5"/>
      <c r="B14" s="4" t="s">
        <v>9</v>
      </c>
      <c r="C14" s="5"/>
      <c r="D14" s="5"/>
      <c r="E14" s="5"/>
      <c r="F14" s="5"/>
      <c r="G14" s="5"/>
      <c r="H14" s="5"/>
      <c r="I14" s="5"/>
    </row>
    <row r="15" spans="1:17" ht="20.25">
      <c r="A15" s="5"/>
      <c r="B15" s="5"/>
      <c r="C15" s="5"/>
      <c r="D15" s="5"/>
      <c r="E15" s="5"/>
      <c r="F15" s="5"/>
      <c r="G15" s="5"/>
      <c r="H15" s="6"/>
      <c r="I15" s="6"/>
      <c r="P15" s="79" t="s">
        <v>13</v>
      </c>
      <c r="Q15" s="79"/>
    </row>
    <row r="16" spans="1:17" ht="63.75" customHeight="1">
      <c r="A16" s="100" t="s">
        <v>4</v>
      </c>
      <c r="B16" s="102" t="s">
        <v>127</v>
      </c>
      <c r="C16" s="95" t="s">
        <v>5</v>
      </c>
      <c r="D16" s="96"/>
      <c r="E16" s="97"/>
      <c r="F16" s="77" t="s">
        <v>23</v>
      </c>
      <c r="G16" s="80" t="s">
        <v>8</v>
      </c>
      <c r="H16" s="81"/>
      <c r="I16" s="82"/>
      <c r="J16" s="77" t="s">
        <v>24</v>
      </c>
      <c r="K16" s="80" t="s">
        <v>8</v>
      </c>
      <c r="L16" s="81"/>
      <c r="M16" s="82"/>
      <c r="N16" s="77" t="s">
        <v>40</v>
      </c>
      <c r="O16" s="80" t="s">
        <v>8</v>
      </c>
      <c r="P16" s="81"/>
      <c r="Q16" s="82"/>
    </row>
    <row r="17" spans="1:17" ht="211.5" customHeight="1">
      <c r="A17" s="101"/>
      <c r="B17" s="103"/>
      <c r="C17" s="39" t="s">
        <v>18</v>
      </c>
      <c r="D17" s="39" t="s">
        <v>6</v>
      </c>
      <c r="E17" s="39" t="s">
        <v>7</v>
      </c>
      <c r="F17" s="78"/>
      <c r="G17" s="40" t="s">
        <v>14</v>
      </c>
      <c r="H17" s="41" t="s">
        <v>15</v>
      </c>
      <c r="I17" s="40" t="s">
        <v>16</v>
      </c>
      <c r="J17" s="78"/>
      <c r="K17" s="40" t="s">
        <v>14</v>
      </c>
      <c r="L17" s="40" t="s">
        <v>15</v>
      </c>
      <c r="M17" s="40" t="s">
        <v>16</v>
      </c>
      <c r="N17" s="78"/>
      <c r="O17" s="40" t="s">
        <v>14</v>
      </c>
      <c r="P17" s="40" t="s">
        <v>15</v>
      </c>
      <c r="Q17" s="40" t="s">
        <v>16</v>
      </c>
    </row>
    <row r="18" spans="1:17" ht="51" customHeight="1">
      <c r="A18" s="51" t="s">
        <v>19</v>
      </c>
      <c r="B18" s="42" t="s">
        <v>0</v>
      </c>
      <c r="C18" s="9"/>
      <c r="D18" s="1"/>
      <c r="E18" s="1"/>
      <c r="F18" s="55">
        <f>G18+H18+I18</f>
        <v>804.07504</v>
      </c>
      <c r="G18" s="26">
        <f>G19+G20</f>
        <v>0</v>
      </c>
      <c r="H18" s="26">
        <f>H19+H20</f>
        <v>0</v>
      </c>
      <c r="I18" s="59">
        <f>I19+I20</f>
        <v>804.07504</v>
      </c>
      <c r="J18" s="25">
        <f>K18+L18+M18</f>
        <v>0</v>
      </c>
      <c r="K18" s="26"/>
      <c r="L18" s="26"/>
      <c r="M18" s="26"/>
      <c r="N18" s="25">
        <f>O18+P18+Q18</f>
        <v>0</v>
      </c>
      <c r="O18" s="26"/>
      <c r="P18" s="26"/>
      <c r="Q18" s="10"/>
    </row>
    <row r="19" spans="1:17" ht="135" customHeight="1">
      <c r="A19" s="50" t="s">
        <v>66</v>
      </c>
      <c r="B19" s="46" t="s">
        <v>75</v>
      </c>
      <c r="C19" s="2" t="s">
        <v>36</v>
      </c>
      <c r="D19" s="11" t="s">
        <v>37</v>
      </c>
      <c r="E19" s="11" t="s">
        <v>38</v>
      </c>
      <c r="F19" s="65">
        <f>I19</f>
        <v>588.19404</v>
      </c>
      <c r="G19" s="33">
        <v>0</v>
      </c>
      <c r="H19" s="33">
        <v>0</v>
      </c>
      <c r="I19" s="65">
        <v>588.19404</v>
      </c>
      <c r="J19" s="25"/>
      <c r="K19" s="26"/>
      <c r="L19" s="26"/>
      <c r="M19" s="26"/>
      <c r="N19" s="25"/>
      <c r="O19" s="26"/>
      <c r="P19" s="26"/>
      <c r="Q19" s="10"/>
    </row>
    <row r="20" spans="1:17" ht="171.75" customHeight="1">
      <c r="A20" s="50" t="s">
        <v>142</v>
      </c>
      <c r="B20" s="44" t="s">
        <v>140</v>
      </c>
      <c r="C20" s="2" t="s">
        <v>36</v>
      </c>
      <c r="D20" s="11" t="s">
        <v>141</v>
      </c>
      <c r="E20" s="11" t="s">
        <v>38</v>
      </c>
      <c r="F20" s="35">
        <f>I20</f>
        <v>215.881</v>
      </c>
      <c r="G20" s="33">
        <v>0</v>
      </c>
      <c r="H20" s="33">
        <v>0</v>
      </c>
      <c r="I20" s="35">
        <v>215.881</v>
      </c>
      <c r="J20" s="25"/>
      <c r="K20" s="26"/>
      <c r="L20" s="26"/>
      <c r="M20" s="26"/>
      <c r="N20" s="25"/>
      <c r="O20" s="26"/>
      <c r="P20" s="26"/>
      <c r="Q20" s="10"/>
    </row>
    <row r="21" spans="1:17" ht="51" customHeight="1">
      <c r="A21" s="51" t="s">
        <v>21</v>
      </c>
      <c r="B21" s="43" t="s">
        <v>46</v>
      </c>
      <c r="C21" s="2"/>
      <c r="D21" s="11"/>
      <c r="E21" s="11"/>
      <c r="F21" s="25">
        <f>G21+H21+I21</f>
        <v>860</v>
      </c>
      <c r="G21" s="34">
        <f>G22</f>
        <v>0</v>
      </c>
      <c r="H21" s="34">
        <f>H22</f>
        <v>0</v>
      </c>
      <c r="I21" s="34">
        <f>I22</f>
        <v>860</v>
      </c>
      <c r="J21" s="25">
        <f>K21+L21+M21</f>
        <v>0</v>
      </c>
      <c r="K21" s="26"/>
      <c r="L21" s="26"/>
      <c r="M21" s="26"/>
      <c r="N21" s="25">
        <f>O21+P21+Q21</f>
        <v>0</v>
      </c>
      <c r="O21" s="26"/>
      <c r="P21" s="26"/>
      <c r="Q21" s="10"/>
    </row>
    <row r="22" spans="1:17" ht="147.75" customHeight="1">
      <c r="A22" s="50" t="s">
        <v>67</v>
      </c>
      <c r="B22" s="44" t="s">
        <v>58</v>
      </c>
      <c r="C22" s="2" t="s">
        <v>44</v>
      </c>
      <c r="D22" s="11" t="s">
        <v>45</v>
      </c>
      <c r="E22" s="11" t="s">
        <v>38</v>
      </c>
      <c r="F22" s="27">
        <f>I22</f>
        <v>860</v>
      </c>
      <c r="G22" s="33">
        <v>0</v>
      </c>
      <c r="H22" s="33">
        <v>0</v>
      </c>
      <c r="I22" s="27">
        <v>860</v>
      </c>
      <c r="J22" s="25"/>
      <c r="K22" s="26"/>
      <c r="L22" s="26"/>
      <c r="M22" s="26"/>
      <c r="N22" s="25"/>
      <c r="O22" s="26"/>
      <c r="P22" s="26"/>
      <c r="Q22" s="10"/>
    </row>
    <row r="23" spans="1:17" ht="49.5" customHeight="1">
      <c r="A23" s="51">
        <v>3</v>
      </c>
      <c r="B23" s="43" t="s">
        <v>76</v>
      </c>
      <c r="C23" s="2"/>
      <c r="D23" s="11"/>
      <c r="E23" s="11"/>
      <c r="F23" s="55">
        <f>G23+H23+I23</f>
        <v>2659.95102</v>
      </c>
      <c r="G23" s="34">
        <f>G24</f>
        <v>0</v>
      </c>
      <c r="H23" s="34">
        <f>H24</f>
        <v>2600</v>
      </c>
      <c r="I23" s="71">
        <f>I24</f>
        <v>59.95102</v>
      </c>
      <c r="J23" s="25">
        <f>K23+L23+M23</f>
        <v>0</v>
      </c>
      <c r="K23" s="26"/>
      <c r="L23" s="26"/>
      <c r="M23" s="26"/>
      <c r="N23" s="25">
        <f>O23+P23+Q23</f>
        <v>0</v>
      </c>
      <c r="O23" s="26"/>
      <c r="P23" s="26"/>
      <c r="Q23" s="10"/>
    </row>
    <row r="24" spans="1:17" ht="168" customHeight="1">
      <c r="A24" s="86" t="s">
        <v>68</v>
      </c>
      <c r="B24" s="92" t="s">
        <v>133</v>
      </c>
      <c r="C24" s="2"/>
      <c r="D24" s="11"/>
      <c r="E24" s="11"/>
      <c r="F24" s="65">
        <f>G24+H24+I24</f>
        <v>2659.95102</v>
      </c>
      <c r="G24" s="33">
        <f>G25+G26</f>
        <v>0</v>
      </c>
      <c r="H24" s="33">
        <f>H25+H26</f>
        <v>2600</v>
      </c>
      <c r="I24" s="74">
        <f>I25+I26</f>
        <v>59.95102</v>
      </c>
      <c r="J24" s="25"/>
      <c r="K24" s="26"/>
      <c r="L24" s="26"/>
      <c r="M24" s="26"/>
      <c r="N24" s="25"/>
      <c r="O24" s="26"/>
      <c r="P24" s="26"/>
      <c r="Q24" s="10"/>
    </row>
    <row r="25" spans="1:17" ht="27" customHeight="1">
      <c r="A25" s="87"/>
      <c r="B25" s="93"/>
      <c r="C25" s="2" t="s">
        <v>77</v>
      </c>
      <c r="D25" s="11" t="s">
        <v>93</v>
      </c>
      <c r="E25" s="11" t="s">
        <v>38</v>
      </c>
      <c r="F25" s="57">
        <f>G25+H25+I25</f>
        <v>2600</v>
      </c>
      <c r="G25" s="33">
        <v>0</v>
      </c>
      <c r="H25" s="33">
        <v>2600</v>
      </c>
      <c r="I25" s="57">
        <v>0</v>
      </c>
      <c r="J25" s="25"/>
      <c r="K25" s="26"/>
      <c r="L25" s="26"/>
      <c r="M25" s="26"/>
      <c r="N25" s="25"/>
      <c r="O25" s="26"/>
      <c r="P25" s="26"/>
      <c r="Q25" s="10"/>
    </row>
    <row r="26" spans="1:17" ht="27" customHeight="1">
      <c r="A26" s="88"/>
      <c r="B26" s="94"/>
      <c r="C26" s="2" t="s">
        <v>77</v>
      </c>
      <c r="D26" s="11" t="s">
        <v>78</v>
      </c>
      <c r="E26" s="11" t="s">
        <v>38</v>
      </c>
      <c r="F26" s="65">
        <f>I26</f>
        <v>59.95102</v>
      </c>
      <c r="G26" s="33">
        <v>0</v>
      </c>
      <c r="H26" s="33">
        <v>0</v>
      </c>
      <c r="I26" s="65">
        <v>59.95102</v>
      </c>
      <c r="J26" s="25"/>
      <c r="K26" s="26"/>
      <c r="L26" s="26"/>
      <c r="M26" s="26"/>
      <c r="N26" s="25"/>
      <c r="O26" s="26"/>
      <c r="P26" s="26"/>
      <c r="Q26" s="10"/>
    </row>
    <row r="27" spans="1:17" ht="45.75" customHeight="1">
      <c r="A27" s="51" t="s">
        <v>51</v>
      </c>
      <c r="B27" s="43" t="s">
        <v>33</v>
      </c>
      <c r="C27" s="9"/>
      <c r="D27" s="1"/>
      <c r="E27" s="1"/>
      <c r="F27" s="49">
        <f>G27+H27+I27</f>
        <v>3840.2329999999997</v>
      </c>
      <c r="G27" s="26">
        <f>G28</f>
        <v>0</v>
      </c>
      <c r="H27" s="26">
        <f>H28</f>
        <v>0</v>
      </c>
      <c r="I27" s="66">
        <f>I28+I29+I30+I31+I32</f>
        <v>3840.2329999999997</v>
      </c>
      <c r="J27" s="25">
        <f>K27+L27+M27</f>
        <v>0</v>
      </c>
      <c r="K27" s="26"/>
      <c r="L27" s="26"/>
      <c r="M27" s="26"/>
      <c r="N27" s="25">
        <f>O27+P27+Q27</f>
        <v>0</v>
      </c>
      <c r="O27" s="26"/>
      <c r="P27" s="26"/>
      <c r="Q27" s="10"/>
    </row>
    <row r="28" spans="1:17" ht="138" customHeight="1">
      <c r="A28" s="50" t="s">
        <v>69</v>
      </c>
      <c r="B28" s="45" t="s">
        <v>59</v>
      </c>
      <c r="C28" s="2" t="s">
        <v>3</v>
      </c>
      <c r="D28" s="11" t="s">
        <v>39</v>
      </c>
      <c r="E28" s="11" t="s">
        <v>38</v>
      </c>
      <c r="F28" s="27">
        <f>I28</f>
        <v>3213</v>
      </c>
      <c r="G28" s="28">
        <v>0</v>
      </c>
      <c r="H28" s="28">
        <v>0</v>
      </c>
      <c r="I28" s="28">
        <v>3213</v>
      </c>
      <c r="J28" s="25"/>
      <c r="K28" s="26"/>
      <c r="L28" s="26"/>
      <c r="M28" s="26"/>
      <c r="N28" s="25"/>
      <c r="O28" s="26"/>
      <c r="P28" s="26"/>
      <c r="Q28" s="10"/>
    </row>
    <row r="29" spans="1:17" ht="161.25" customHeight="1">
      <c r="A29" s="50" t="s">
        <v>86</v>
      </c>
      <c r="B29" s="44" t="s">
        <v>108</v>
      </c>
      <c r="C29" s="2" t="s">
        <v>3</v>
      </c>
      <c r="D29" s="11" t="s">
        <v>84</v>
      </c>
      <c r="E29" s="11" t="s">
        <v>47</v>
      </c>
      <c r="F29" s="27">
        <f>I29</f>
        <v>200</v>
      </c>
      <c r="G29" s="28">
        <v>0</v>
      </c>
      <c r="H29" s="28">
        <v>0</v>
      </c>
      <c r="I29" s="28">
        <v>200</v>
      </c>
      <c r="J29" s="25"/>
      <c r="K29" s="26"/>
      <c r="L29" s="26"/>
      <c r="M29" s="26"/>
      <c r="N29" s="25"/>
      <c r="O29" s="26"/>
      <c r="P29" s="26"/>
      <c r="Q29" s="10"/>
    </row>
    <row r="30" spans="1:17" ht="138" customHeight="1">
      <c r="A30" s="50" t="s">
        <v>87</v>
      </c>
      <c r="B30" s="44" t="s">
        <v>109</v>
      </c>
      <c r="C30" s="2" t="s">
        <v>3</v>
      </c>
      <c r="D30" s="11" t="s">
        <v>85</v>
      </c>
      <c r="E30" s="11" t="s">
        <v>47</v>
      </c>
      <c r="F30" s="27">
        <f>I30</f>
        <v>150</v>
      </c>
      <c r="G30" s="28">
        <v>0</v>
      </c>
      <c r="H30" s="28">
        <v>0</v>
      </c>
      <c r="I30" s="28">
        <v>150</v>
      </c>
      <c r="J30" s="25"/>
      <c r="K30" s="26"/>
      <c r="L30" s="26"/>
      <c r="M30" s="26"/>
      <c r="N30" s="25"/>
      <c r="O30" s="26"/>
      <c r="P30" s="26"/>
      <c r="Q30" s="10"/>
    </row>
    <row r="31" spans="1:17" ht="141.75">
      <c r="A31" s="50" t="s">
        <v>94</v>
      </c>
      <c r="B31" s="44" t="s">
        <v>110</v>
      </c>
      <c r="C31" s="2" t="s">
        <v>3</v>
      </c>
      <c r="D31" s="11" t="s">
        <v>95</v>
      </c>
      <c r="E31" s="11" t="s">
        <v>47</v>
      </c>
      <c r="F31" s="57">
        <f>I31</f>
        <v>91.45</v>
      </c>
      <c r="G31" s="28">
        <v>0</v>
      </c>
      <c r="H31" s="28">
        <v>0</v>
      </c>
      <c r="I31" s="68">
        <v>91.45</v>
      </c>
      <c r="J31" s="25"/>
      <c r="K31" s="26"/>
      <c r="L31" s="26"/>
      <c r="M31" s="26"/>
      <c r="N31" s="25"/>
      <c r="O31" s="26"/>
      <c r="P31" s="26"/>
      <c r="Q31" s="10"/>
    </row>
    <row r="32" spans="1:17" ht="182.25">
      <c r="A32" s="50" t="s">
        <v>97</v>
      </c>
      <c r="B32" s="44" t="s">
        <v>111</v>
      </c>
      <c r="C32" s="2" t="s">
        <v>3</v>
      </c>
      <c r="D32" s="11" t="s">
        <v>96</v>
      </c>
      <c r="E32" s="11" t="s">
        <v>47</v>
      </c>
      <c r="F32" s="35">
        <f>I32</f>
        <v>185.783</v>
      </c>
      <c r="G32" s="28">
        <v>0</v>
      </c>
      <c r="H32" s="28">
        <v>0</v>
      </c>
      <c r="I32" s="69">
        <v>185.783</v>
      </c>
      <c r="J32" s="25"/>
      <c r="K32" s="26"/>
      <c r="L32" s="26"/>
      <c r="M32" s="26"/>
      <c r="N32" s="25"/>
      <c r="O32" s="26"/>
      <c r="P32" s="26"/>
      <c r="Q32" s="10"/>
    </row>
    <row r="33" spans="1:17" ht="47.25" customHeight="1">
      <c r="A33" s="51" t="s">
        <v>70</v>
      </c>
      <c r="B33" s="43" t="s">
        <v>34</v>
      </c>
      <c r="C33" s="2"/>
      <c r="D33" s="1"/>
      <c r="E33" s="11"/>
      <c r="F33" s="55">
        <f>G33+H33+I33</f>
        <v>28202.307969999998</v>
      </c>
      <c r="G33" s="26">
        <f>G34+G37+G38+G39</f>
        <v>0</v>
      </c>
      <c r="H33" s="26">
        <f>H34+H37+H38+H39</f>
        <v>4040.9</v>
      </c>
      <c r="I33" s="59">
        <f>I34+I37+I38+I39+I40+I41+I42+I43+I44+I45+I46+I47</f>
        <v>24161.407969999997</v>
      </c>
      <c r="J33" s="25">
        <f>K33+L33+M33</f>
        <v>0</v>
      </c>
      <c r="K33" s="26"/>
      <c r="L33" s="26"/>
      <c r="M33" s="26"/>
      <c r="N33" s="25">
        <f>O33+P33+Q33</f>
        <v>0</v>
      </c>
      <c r="O33" s="26"/>
      <c r="P33" s="26"/>
      <c r="Q33" s="10"/>
    </row>
    <row r="34" spans="1:17" ht="125.25" customHeight="1">
      <c r="A34" s="86" t="s">
        <v>71</v>
      </c>
      <c r="B34" s="89" t="s">
        <v>112</v>
      </c>
      <c r="C34" s="2"/>
      <c r="D34" s="1"/>
      <c r="E34" s="11"/>
      <c r="F34" s="37">
        <f>G34+H34+I34</f>
        <v>10039.93</v>
      </c>
      <c r="G34" s="33">
        <f>G35+G36</f>
        <v>0</v>
      </c>
      <c r="H34" s="33">
        <f>H35+H36</f>
        <v>4040.9</v>
      </c>
      <c r="I34" s="67">
        <f>I35+I36</f>
        <v>5999.03</v>
      </c>
      <c r="J34" s="25"/>
      <c r="K34" s="26"/>
      <c r="L34" s="26"/>
      <c r="M34" s="26"/>
      <c r="N34" s="25"/>
      <c r="O34" s="26"/>
      <c r="P34" s="26"/>
      <c r="Q34" s="10"/>
    </row>
    <row r="35" spans="1:17" ht="27" customHeight="1">
      <c r="A35" s="87"/>
      <c r="B35" s="90"/>
      <c r="C35" s="2" t="s">
        <v>28</v>
      </c>
      <c r="D35" s="1">
        <v>1027746</v>
      </c>
      <c r="E35" s="11" t="s">
        <v>38</v>
      </c>
      <c r="F35" s="27">
        <f>G35+H35</f>
        <v>4040.9</v>
      </c>
      <c r="G35" s="33">
        <v>0</v>
      </c>
      <c r="H35" s="33">
        <v>4040.9</v>
      </c>
      <c r="I35" s="27">
        <v>0</v>
      </c>
      <c r="J35" s="25"/>
      <c r="K35" s="26"/>
      <c r="L35" s="26"/>
      <c r="M35" s="26"/>
      <c r="N35" s="25"/>
      <c r="O35" s="26"/>
      <c r="P35" s="26"/>
      <c r="Q35" s="10"/>
    </row>
    <row r="36" spans="1:17" ht="20.25">
      <c r="A36" s="88"/>
      <c r="B36" s="91"/>
      <c r="C36" s="2" t="s">
        <v>28</v>
      </c>
      <c r="D36" s="1">
        <v>1029746</v>
      </c>
      <c r="E36" s="11" t="s">
        <v>38</v>
      </c>
      <c r="F36" s="57">
        <f>I36</f>
        <v>5999.03</v>
      </c>
      <c r="G36" s="33">
        <v>0</v>
      </c>
      <c r="H36" s="33">
        <v>0</v>
      </c>
      <c r="I36" s="57">
        <v>5999.03</v>
      </c>
      <c r="J36" s="25"/>
      <c r="K36" s="26"/>
      <c r="L36" s="26"/>
      <c r="M36" s="26"/>
      <c r="N36" s="25"/>
      <c r="O36" s="26"/>
      <c r="P36" s="26"/>
      <c r="Q36" s="10"/>
    </row>
    <row r="37" spans="1:17" ht="172.5" customHeight="1">
      <c r="A37" s="50" t="s">
        <v>79</v>
      </c>
      <c r="B37" s="46" t="s">
        <v>60</v>
      </c>
      <c r="C37" s="2" t="s">
        <v>28</v>
      </c>
      <c r="D37" s="1">
        <v>1028935</v>
      </c>
      <c r="E37" s="11" t="s">
        <v>38</v>
      </c>
      <c r="F37" s="65">
        <f aca="true" t="shared" si="0" ref="F37:F47">I37</f>
        <v>6009.37761</v>
      </c>
      <c r="G37" s="33">
        <v>0</v>
      </c>
      <c r="H37" s="33">
        <v>0</v>
      </c>
      <c r="I37" s="65">
        <v>6009.37761</v>
      </c>
      <c r="J37" s="25"/>
      <c r="K37" s="26"/>
      <c r="L37" s="26"/>
      <c r="M37" s="26"/>
      <c r="N37" s="25"/>
      <c r="O37" s="26"/>
      <c r="P37" s="26"/>
      <c r="Q37" s="10"/>
    </row>
    <row r="38" spans="1:17" ht="156.75" customHeight="1">
      <c r="A38" s="50" t="s">
        <v>80</v>
      </c>
      <c r="B38" s="46" t="s">
        <v>61</v>
      </c>
      <c r="C38" s="2" t="s">
        <v>28</v>
      </c>
      <c r="D38" s="1">
        <v>1028933</v>
      </c>
      <c r="E38" s="11" t="s">
        <v>38</v>
      </c>
      <c r="F38" s="65">
        <f t="shared" si="0"/>
        <v>613.59936</v>
      </c>
      <c r="G38" s="33">
        <v>0</v>
      </c>
      <c r="H38" s="33">
        <v>0</v>
      </c>
      <c r="I38" s="65">
        <v>613.59936</v>
      </c>
      <c r="J38" s="25"/>
      <c r="K38" s="26"/>
      <c r="L38" s="26"/>
      <c r="M38" s="26"/>
      <c r="N38" s="25"/>
      <c r="O38" s="26"/>
      <c r="P38" s="26"/>
      <c r="Q38" s="10"/>
    </row>
    <row r="39" spans="1:17" ht="153" customHeight="1">
      <c r="A39" s="50" t="s">
        <v>81</v>
      </c>
      <c r="B39" s="46" t="s">
        <v>62</v>
      </c>
      <c r="C39" s="2" t="s">
        <v>28</v>
      </c>
      <c r="D39" s="1">
        <v>1028932</v>
      </c>
      <c r="E39" s="11" t="s">
        <v>47</v>
      </c>
      <c r="F39" s="35">
        <f t="shared" si="0"/>
        <v>590.602</v>
      </c>
      <c r="G39" s="33">
        <v>0</v>
      </c>
      <c r="H39" s="33">
        <v>0</v>
      </c>
      <c r="I39" s="35">
        <v>590.602</v>
      </c>
      <c r="J39" s="25"/>
      <c r="K39" s="26"/>
      <c r="L39" s="26"/>
      <c r="M39" s="26"/>
      <c r="N39" s="25"/>
      <c r="O39" s="26"/>
      <c r="P39" s="26"/>
      <c r="Q39" s="10"/>
    </row>
    <row r="40" spans="1:17" ht="153" customHeight="1">
      <c r="A40" s="50" t="s">
        <v>88</v>
      </c>
      <c r="B40" s="64" t="s">
        <v>113</v>
      </c>
      <c r="C40" s="2" t="s">
        <v>28</v>
      </c>
      <c r="D40" s="1">
        <v>1028941</v>
      </c>
      <c r="E40" s="11" t="s">
        <v>47</v>
      </c>
      <c r="F40" s="35">
        <f t="shared" si="0"/>
        <v>191.593</v>
      </c>
      <c r="G40" s="33">
        <v>0</v>
      </c>
      <c r="H40" s="33">
        <v>0</v>
      </c>
      <c r="I40" s="35">
        <v>191.593</v>
      </c>
      <c r="J40" s="25"/>
      <c r="K40" s="26"/>
      <c r="L40" s="26"/>
      <c r="M40" s="26"/>
      <c r="N40" s="25"/>
      <c r="O40" s="26"/>
      <c r="P40" s="26"/>
      <c r="Q40" s="10"/>
    </row>
    <row r="41" spans="1:17" ht="153" customHeight="1">
      <c r="A41" s="50" t="s">
        <v>89</v>
      </c>
      <c r="B41" s="64" t="s">
        <v>114</v>
      </c>
      <c r="C41" s="2" t="s">
        <v>28</v>
      </c>
      <c r="D41" s="1">
        <v>1028942</v>
      </c>
      <c r="E41" s="11" t="s">
        <v>47</v>
      </c>
      <c r="F41" s="35">
        <f t="shared" si="0"/>
        <v>4778.425</v>
      </c>
      <c r="G41" s="33">
        <v>0</v>
      </c>
      <c r="H41" s="33">
        <v>0</v>
      </c>
      <c r="I41" s="35">
        <v>4778.425</v>
      </c>
      <c r="J41" s="25"/>
      <c r="K41" s="26"/>
      <c r="L41" s="26"/>
      <c r="M41" s="26"/>
      <c r="N41" s="25"/>
      <c r="O41" s="26"/>
      <c r="P41" s="26"/>
      <c r="Q41" s="10"/>
    </row>
    <row r="42" spans="1:17" ht="153" customHeight="1">
      <c r="A42" s="50" t="s">
        <v>90</v>
      </c>
      <c r="B42" s="64" t="s">
        <v>115</v>
      </c>
      <c r="C42" s="2" t="s">
        <v>28</v>
      </c>
      <c r="D42" s="1">
        <v>1028943</v>
      </c>
      <c r="E42" s="11" t="s">
        <v>47</v>
      </c>
      <c r="F42" s="27">
        <f t="shared" si="0"/>
        <v>500</v>
      </c>
      <c r="G42" s="33">
        <v>0</v>
      </c>
      <c r="H42" s="33">
        <v>0</v>
      </c>
      <c r="I42" s="27">
        <v>500</v>
      </c>
      <c r="J42" s="25"/>
      <c r="K42" s="26"/>
      <c r="L42" s="26"/>
      <c r="M42" s="26"/>
      <c r="N42" s="25"/>
      <c r="O42" s="26"/>
      <c r="P42" s="26"/>
      <c r="Q42" s="10"/>
    </row>
    <row r="43" spans="1:17" ht="153" customHeight="1">
      <c r="A43" s="50" t="s">
        <v>91</v>
      </c>
      <c r="B43" s="64" t="s">
        <v>116</v>
      </c>
      <c r="C43" s="2" t="s">
        <v>28</v>
      </c>
      <c r="D43" s="1">
        <v>1028944</v>
      </c>
      <c r="E43" s="11" t="s">
        <v>47</v>
      </c>
      <c r="F43" s="57">
        <f t="shared" si="0"/>
        <v>312.92</v>
      </c>
      <c r="G43" s="33">
        <v>0</v>
      </c>
      <c r="H43" s="33">
        <v>0</v>
      </c>
      <c r="I43" s="57">
        <v>312.92</v>
      </c>
      <c r="J43" s="25"/>
      <c r="K43" s="26"/>
      <c r="L43" s="26"/>
      <c r="M43" s="26"/>
      <c r="N43" s="25"/>
      <c r="O43" s="26"/>
      <c r="P43" s="26"/>
      <c r="Q43" s="10"/>
    </row>
    <row r="44" spans="1:17" ht="153" customHeight="1">
      <c r="A44" s="50" t="s">
        <v>92</v>
      </c>
      <c r="B44" s="64" t="s">
        <v>117</v>
      </c>
      <c r="C44" s="2" t="s">
        <v>28</v>
      </c>
      <c r="D44" s="1">
        <v>1028946</v>
      </c>
      <c r="E44" s="11" t="s">
        <v>47</v>
      </c>
      <c r="F44" s="35">
        <f>I44</f>
        <v>277.795</v>
      </c>
      <c r="G44" s="33">
        <v>0</v>
      </c>
      <c r="H44" s="33">
        <v>0</v>
      </c>
      <c r="I44" s="35">
        <v>277.795</v>
      </c>
      <c r="J44" s="25"/>
      <c r="K44" s="26"/>
      <c r="L44" s="26"/>
      <c r="M44" s="26"/>
      <c r="N44" s="25"/>
      <c r="O44" s="26"/>
      <c r="P44" s="26"/>
      <c r="Q44" s="10"/>
    </row>
    <row r="45" spans="1:17" ht="141.75">
      <c r="A45" s="50" t="s">
        <v>134</v>
      </c>
      <c r="B45" s="64" t="s">
        <v>118</v>
      </c>
      <c r="C45" s="2" t="s">
        <v>28</v>
      </c>
      <c r="D45" s="1">
        <v>1028947</v>
      </c>
      <c r="E45" s="11" t="s">
        <v>47</v>
      </c>
      <c r="F45" s="35">
        <f>I45</f>
        <v>218.276</v>
      </c>
      <c r="G45" s="33">
        <v>0</v>
      </c>
      <c r="H45" s="33">
        <v>0</v>
      </c>
      <c r="I45" s="35">
        <v>218.276</v>
      </c>
      <c r="J45" s="25"/>
      <c r="K45" s="26"/>
      <c r="L45" s="26"/>
      <c r="M45" s="26"/>
      <c r="N45" s="25"/>
      <c r="O45" s="26"/>
      <c r="P45" s="26"/>
      <c r="Q45" s="10"/>
    </row>
    <row r="46" spans="1:17" ht="162">
      <c r="A46" s="50" t="s">
        <v>135</v>
      </c>
      <c r="B46" s="64" t="s">
        <v>119</v>
      </c>
      <c r="C46" s="2" t="s">
        <v>28</v>
      </c>
      <c r="D46" s="1">
        <v>1028948</v>
      </c>
      <c r="E46" s="11" t="s">
        <v>47</v>
      </c>
      <c r="F46" s="35">
        <f>I46</f>
        <v>281.724</v>
      </c>
      <c r="G46" s="33">
        <v>0</v>
      </c>
      <c r="H46" s="33">
        <v>0</v>
      </c>
      <c r="I46" s="35">
        <v>281.724</v>
      </c>
      <c r="J46" s="25"/>
      <c r="K46" s="26"/>
      <c r="L46" s="26"/>
      <c r="M46" s="26"/>
      <c r="N46" s="25"/>
      <c r="O46" s="26"/>
      <c r="P46" s="26"/>
      <c r="Q46" s="10"/>
    </row>
    <row r="47" spans="1:17" ht="153" customHeight="1">
      <c r="A47" s="50" t="s">
        <v>136</v>
      </c>
      <c r="B47" s="64" t="s">
        <v>120</v>
      </c>
      <c r="C47" s="2" t="s">
        <v>28</v>
      </c>
      <c r="D47" s="1">
        <v>1028963</v>
      </c>
      <c r="E47" s="11" t="s">
        <v>47</v>
      </c>
      <c r="F47" s="35">
        <f t="shared" si="0"/>
        <v>4388.066</v>
      </c>
      <c r="G47" s="33">
        <v>0</v>
      </c>
      <c r="H47" s="33">
        <v>0</v>
      </c>
      <c r="I47" s="35">
        <v>4388.066</v>
      </c>
      <c r="J47" s="25"/>
      <c r="K47" s="26"/>
      <c r="L47" s="26"/>
      <c r="M47" s="26"/>
      <c r="N47" s="25"/>
      <c r="O47" s="26"/>
      <c r="P47" s="26"/>
      <c r="Q47" s="10"/>
    </row>
    <row r="48" spans="1:17" ht="39" customHeight="1">
      <c r="A48" s="51" t="s">
        <v>137</v>
      </c>
      <c r="B48" s="43" t="s">
        <v>98</v>
      </c>
      <c r="C48" s="2"/>
      <c r="D48" s="1"/>
      <c r="E48" s="11"/>
      <c r="F48" s="49">
        <f>G48+H48+I48</f>
        <v>333.414</v>
      </c>
      <c r="G48" s="34">
        <f>G49+G50</f>
        <v>0</v>
      </c>
      <c r="H48" s="34">
        <f>H49+H50</f>
        <v>0</v>
      </c>
      <c r="I48" s="48">
        <f>I49+I50</f>
        <v>333.414</v>
      </c>
      <c r="J48" s="25">
        <f>K48+L48+M48</f>
        <v>0</v>
      </c>
      <c r="K48" s="26"/>
      <c r="L48" s="26"/>
      <c r="M48" s="26"/>
      <c r="N48" s="25">
        <f>O48+P48+Q48</f>
        <v>0</v>
      </c>
      <c r="O48" s="26"/>
      <c r="P48" s="26"/>
      <c r="Q48" s="10"/>
    </row>
    <row r="49" spans="1:17" ht="155.25" customHeight="1">
      <c r="A49" s="50" t="s">
        <v>72</v>
      </c>
      <c r="B49" s="64" t="s">
        <v>121</v>
      </c>
      <c r="C49" s="2" t="s">
        <v>100</v>
      </c>
      <c r="D49" s="1">
        <v>1028950</v>
      </c>
      <c r="E49" s="11" t="s">
        <v>38</v>
      </c>
      <c r="F49" s="57">
        <f>I49</f>
        <v>243.17</v>
      </c>
      <c r="G49" s="33">
        <v>0</v>
      </c>
      <c r="H49" s="33">
        <v>0</v>
      </c>
      <c r="I49" s="57">
        <v>243.17</v>
      </c>
      <c r="J49" s="25"/>
      <c r="K49" s="26"/>
      <c r="L49" s="26"/>
      <c r="M49" s="26"/>
      <c r="N49" s="25"/>
      <c r="O49" s="26"/>
      <c r="P49" s="26"/>
      <c r="Q49" s="10"/>
    </row>
    <row r="50" spans="1:17" ht="153" customHeight="1">
      <c r="A50" s="50" t="s">
        <v>73</v>
      </c>
      <c r="B50" s="64" t="s">
        <v>122</v>
      </c>
      <c r="C50" s="2" t="s">
        <v>100</v>
      </c>
      <c r="D50" s="1">
        <v>1028951</v>
      </c>
      <c r="E50" s="11" t="s">
        <v>38</v>
      </c>
      <c r="F50" s="35">
        <f>I50</f>
        <v>90.244</v>
      </c>
      <c r="G50" s="33">
        <v>0</v>
      </c>
      <c r="H50" s="33">
        <v>0</v>
      </c>
      <c r="I50" s="35">
        <v>90.244</v>
      </c>
      <c r="J50" s="25"/>
      <c r="K50" s="26"/>
      <c r="L50" s="26"/>
      <c r="M50" s="26"/>
      <c r="N50" s="25"/>
      <c r="O50" s="26"/>
      <c r="P50" s="26"/>
      <c r="Q50" s="10"/>
    </row>
    <row r="51" spans="1:17" ht="31.5" customHeight="1">
      <c r="A51" s="51">
        <v>7</v>
      </c>
      <c r="B51" s="43" t="s">
        <v>49</v>
      </c>
      <c r="C51" s="2"/>
      <c r="D51" s="1"/>
      <c r="E51" s="11"/>
      <c r="F51" s="55">
        <f>G51+H51+I51</f>
        <v>4397.68485</v>
      </c>
      <c r="G51" s="34">
        <f>G52+G53+G54</f>
        <v>0</v>
      </c>
      <c r="H51" s="58">
        <f>H52+H53+H54</f>
        <v>2324.5</v>
      </c>
      <c r="I51" s="71">
        <f>I52+I53+I54</f>
        <v>2073.18485</v>
      </c>
      <c r="J51" s="25">
        <f>K51+L51+M51</f>
        <v>0</v>
      </c>
      <c r="K51" s="26"/>
      <c r="L51" s="26"/>
      <c r="M51" s="26"/>
      <c r="N51" s="25">
        <f>O51+P51+Q51</f>
        <v>0</v>
      </c>
      <c r="O51" s="26"/>
      <c r="P51" s="26"/>
      <c r="Q51" s="10"/>
    </row>
    <row r="52" spans="1:17" ht="153" customHeight="1">
      <c r="A52" s="50" t="s">
        <v>99</v>
      </c>
      <c r="B52" s="46" t="s">
        <v>63</v>
      </c>
      <c r="C52" s="2" t="s">
        <v>48</v>
      </c>
      <c r="D52" s="1">
        <v>1028937</v>
      </c>
      <c r="E52" s="11" t="s">
        <v>38</v>
      </c>
      <c r="F52" s="65">
        <f>I52</f>
        <v>1642.26106</v>
      </c>
      <c r="G52" s="20">
        <v>0</v>
      </c>
      <c r="H52" s="20">
        <v>0</v>
      </c>
      <c r="I52" s="65">
        <v>1642.26106</v>
      </c>
      <c r="J52" s="25"/>
      <c r="K52" s="26"/>
      <c r="L52" s="26"/>
      <c r="M52" s="26"/>
      <c r="N52" s="25"/>
      <c r="O52" s="26"/>
      <c r="P52" s="26"/>
      <c r="Q52" s="10"/>
    </row>
    <row r="53" spans="1:17" ht="171" customHeight="1">
      <c r="A53" s="50" t="s">
        <v>101</v>
      </c>
      <c r="B53" s="44" t="s">
        <v>65</v>
      </c>
      <c r="C53" s="2" t="s">
        <v>48</v>
      </c>
      <c r="D53" s="1">
        <v>1028938</v>
      </c>
      <c r="E53" s="11" t="s">
        <v>38</v>
      </c>
      <c r="F53" s="65">
        <f>I53</f>
        <v>407.37379</v>
      </c>
      <c r="G53" s="20">
        <v>0</v>
      </c>
      <c r="H53" s="20">
        <v>0</v>
      </c>
      <c r="I53" s="65">
        <v>407.37379</v>
      </c>
      <c r="J53" s="25"/>
      <c r="K53" s="26"/>
      <c r="L53" s="26"/>
      <c r="M53" s="26"/>
      <c r="N53" s="25"/>
      <c r="O53" s="26"/>
      <c r="P53" s="26"/>
      <c r="Q53" s="10"/>
    </row>
    <row r="54" spans="1:17" ht="89.25" customHeight="1">
      <c r="A54" s="86" t="s">
        <v>138</v>
      </c>
      <c r="B54" s="92" t="s">
        <v>139</v>
      </c>
      <c r="C54" s="2"/>
      <c r="D54" s="1"/>
      <c r="E54" s="11"/>
      <c r="F54" s="57">
        <f>G54+H54+I54</f>
        <v>2348.05</v>
      </c>
      <c r="G54" s="20">
        <f>G55+G56</f>
        <v>0</v>
      </c>
      <c r="H54" s="20">
        <f>H55+H56</f>
        <v>2324.5</v>
      </c>
      <c r="I54" s="36">
        <f>I55+I56</f>
        <v>23.55</v>
      </c>
      <c r="J54" s="25"/>
      <c r="K54" s="26"/>
      <c r="L54" s="26"/>
      <c r="M54" s="26"/>
      <c r="N54" s="25"/>
      <c r="O54" s="26"/>
      <c r="P54" s="26"/>
      <c r="Q54" s="10"/>
    </row>
    <row r="55" spans="1:17" ht="33.75" customHeight="1">
      <c r="A55" s="87"/>
      <c r="B55" s="93"/>
      <c r="C55" s="2" t="s">
        <v>48</v>
      </c>
      <c r="D55" s="11" t="s">
        <v>106</v>
      </c>
      <c r="E55" s="11" t="s">
        <v>38</v>
      </c>
      <c r="F55" s="27">
        <f>G55+H55+I55</f>
        <v>2324.5</v>
      </c>
      <c r="G55" s="36">
        <v>0</v>
      </c>
      <c r="H55" s="20">
        <v>2324.5</v>
      </c>
      <c r="I55" s="57">
        <v>0</v>
      </c>
      <c r="J55" s="25"/>
      <c r="K55" s="26"/>
      <c r="L55" s="26"/>
      <c r="M55" s="26"/>
      <c r="N55" s="25"/>
      <c r="O55" s="26"/>
      <c r="P55" s="26"/>
      <c r="Q55" s="10"/>
    </row>
    <row r="56" spans="1:17" ht="35.25" customHeight="1">
      <c r="A56" s="88"/>
      <c r="B56" s="94"/>
      <c r="C56" s="2" t="s">
        <v>48</v>
      </c>
      <c r="D56" s="11" t="s">
        <v>105</v>
      </c>
      <c r="E56" s="11" t="s">
        <v>38</v>
      </c>
      <c r="F56" s="57">
        <f>G56+H56+I56</f>
        <v>23.55</v>
      </c>
      <c r="G56" s="36">
        <v>0</v>
      </c>
      <c r="H56" s="36">
        <v>0</v>
      </c>
      <c r="I56" s="57">
        <v>23.55</v>
      </c>
      <c r="J56" s="25"/>
      <c r="K56" s="26"/>
      <c r="L56" s="26"/>
      <c r="M56" s="26"/>
      <c r="N56" s="25"/>
      <c r="O56" s="26"/>
      <c r="P56" s="26"/>
      <c r="Q56" s="10"/>
    </row>
    <row r="57" spans="1:17" ht="51.75" customHeight="1">
      <c r="A57" s="51">
        <v>8</v>
      </c>
      <c r="B57" s="43" t="s">
        <v>126</v>
      </c>
      <c r="C57" s="2"/>
      <c r="D57" s="11"/>
      <c r="E57" s="11"/>
      <c r="F57" s="49">
        <f>G57+H57+I57</f>
        <v>35.806</v>
      </c>
      <c r="G57" s="34">
        <f>G58+G59</f>
        <v>0</v>
      </c>
      <c r="H57" s="34">
        <f>H58+H59</f>
        <v>0</v>
      </c>
      <c r="I57" s="48">
        <f>I58+I59</f>
        <v>35.806</v>
      </c>
      <c r="J57" s="25">
        <f>K57+L57+M57</f>
        <v>0</v>
      </c>
      <c r="K57" s="26"/>
      <c r="L57" s="26"/>
      <c r="M57" s="26"/>
      <c r="N57" s="25">
        <f>O57+P57+Q57</f>
        <v>0</v>
      </c>
      <c r="O57" s="26"/>
      <c r="P57" s="26"/>
      <c r="Q57" s="10"/>
    </row>
    <row r="58" spans="1:17" ht="119.25" customHeight="1">
      <c r="A58" s="50" t="s">
        <v>102</v>
      </c>
      <c r="B58" s="72" t="s">
        <v>123</v>
      </c>
      <c r="C58" s="2" t="s">
        <v>104</v>
      </c>
      <c r="D58" s="11" t="s">
        <v>107</v>
      </c>
      <c r="E58" s="11" t="s">
        <v>38</v>
      </c>
      <c r="F58" s="27">
        <f>I58</f>
        <v>17.5</v>
      </c>
      <c r="G58" s="20">
        <f>G60+G61</f>
        <v>0</v>
      </c>
      <c r="H58" s="20">
        <v>0</v>
      </c>
      <c r="I58" s="36">
        <v>17.5</v>
      </c>
      <c r="J58" s="25"/>
      <c r="K58" s="26"/>
      <c r="L58" s="26"/>
      <c r="M58" s="26"/>
      <c r="N58" s="25"/>
      <c r="O58" s="26"/>
      <c r="P58" s="26"/>
      <c r="Q58" s="10"/>
    </row>
    <row r="59" spans="1:17" ht="121.5" customHeight="1">
      <c r="A59" s="50" t="s">
        <v>103</v>
      </c>
      <c r="B59" s="72" t="s">
        <v>124</v>
      </c>
      <c r="C59" s="2" t="s">
        <v>104</v>
      </c>
      <c r="D59" s="11" t="s">
        <v>125</v>
      </c>
      <c r="E59" s="11" t="s">
        <v>38</v>
      </c>
      <c r="F59" s="35">
        <f>I59</f>
        <v>18.306</v>
      </c>
      <c r="G59" s="20">
        <f>G61+G62</f>
        <v>0</v>
      </c>
      <c r="H59" s="20">
        <v>0</v>
      </c>
      <c r="I59" s="70">
        <v>18.306</v>
      </c>
      <c r="J59" s="25"/>
      <c r="K59" s="26"/>
      <c r="L59" s="26"/>
      <c r="M59" s="26"/>
      <c r="N59" s="25"/>
      <c r="O59" s="26"/>
      <c r="P59" s="26"/>
      <c r="Q59" s="10"/>
    </row>
    <row r="60" spans="1:17" ht="34.5" customHeight="1">
      <c r="A60" s="7"/>
      <c r="B60" s="8" t="s">
        <v>11</v>
      </c>
      <c r="C60" s="3"/>
      <c r="D60" s="3"/>
      <c r="E60" s="3"/>
      <c r="F60" s="55">
        <f>G60+H60+I60</f>
        <v>41133.47188</v>
      </c>
      <c r="G60" s="25">
        <f>G18+G21+G23+G27+G33+G48</f>
        <v>0</v>
      </c>
      <c r="H60" s="56">
        <f>H18+H21+H23+H27+H33+H51</f>
        <v>8965.4</v>
      </c>
      <c r="I60" s="55">
        <f>I18+I21+I23+I27+I33+I48+I51+I57</f>
        <v>32168.07188</v>
      </c>
      <c r="J60" s="25">
        <f>K60+L60+M60</f>
        <v>0</v>
      </c>
      <c r="K60" s="26"/>
      <c r="L60" s="26"/>
      <c r="M60" s="26"/>
      <c r="N60" s="25">
        <f>O60+P60+Q60</f>
        <v>0</v>
      </c>
      <c r="O60" s="26"/>
      <c r="P60" s="26"/>
      <c r="Q60" s="10"/>
    </row>
    <row r="61" spans="1:17" ht="22.5">
      <c r="A61" s="21"/>
      <c r="B61" s="22"/>
      <c r="C61" s="23"/>
      <c r="D61" s="23"/>
      <c r="E61" s="23"/>
      <c r="F61" s="29"/>
      <c r="G61" s="30"/>
      <c r="H61" s="30"/>
      <c r="I61" s="30"/>
      <c r="J61" s="29"/>
      <c r="K61" s="30"/>
      <c r="L61" s="30"/>
      <c r="M61" s="30"/>
      <c r="N61" s="29"/>
      <c r="O61" s="30"/>
      <c r="P61" s="30"/>
      <c r="Q61" s="24"/>
    </row>
    <row r="62" spans="1:17" ht="22.5">
      <c r="A62" s="21"/>
      <c r="B62" s="22"/>
      <c r="C62" s="23"/>
      <c r="D62" s="23"/>
      <c r="E62" s="23"/>
      <c r="F62" s="29"/>
      <c r="G62" s="30"/>
      <c r="H62" s="38"/>
      <c r="I62" s="30"/>
      <c r="J62" s="29"/>
      <c r="K62" s="30"/>
      <c r="L62" s="30"/>
      <c r="M62" s="30"/>
      <c r="N62" s="29"/>
      <c r="O62" s="30"/>
      <c r="P62" s="30"/>
      <c r="Q62" s="24"/>
    </row>
    <row r="63" spans="1:17" ht="22.5">
      <c r="A63" s="21"/>
      <c r="B63" s="22"/>
      <c r="C63" s="23"/>
      <c r="D63" s="23"/>
      <c r="E63" s="23"/>
      <c r="F63" s="29"/>
      <c r="G63" s="30"/>
      <c r="H63" s="30"/>
      <c r="I63" s="30"/>
      <c r="J63" s="29"/>
      <c r="K63" s="30"/>
      <c r="L63" s="30"/>
      <c r="M63" s="30"/>
      <c r="N63" s="29"/>
      <c r="O63" s="30"/>
      <c r="P63" s="30"/>
      <c r="Q63" s="24"/>
    </row>
    <row r="64" spans="1:16" ht="20.25">
      <c r="A64" s="5"/>
      <c r="B64" s="4" t="s">
        <v>25</v>
      </c>
      <c r="C64" s="5"/>
      <c r="D64" s="5"/>
      <c r="E64" s="5"/>
      <c r="F64" s="47"/>
      <c r="G64" s="47"/>
      <c r="H64" s="47"/>
      <c r="I64" s="47"/>
      <c r="J64" s="31"/>
      <c r="K64" s="31"/>
      <c r="L64" s="31"/>
      <c r="M64" s="31"/>
      <c r="N64" s="31"/>
      <c r="O64" s="31"/>
      <c r="P64" s="31"/>
    </row>
    <row r="65" spans="1:16" ht="40.5">
      <c r="A65" s="1" t="s">
        <v>4</v>
      </c>
      <c r="B65" s="14" t="s">
        <v>10</v>
      </c>
      <c r="C65" s="105" t="s">
        <v>26</v>
      </c>
      <c r="D65" s="105"/>
      <c r="E65" s="105"/>
      <c r="F65" s="20" t="s">
        <v>22</v>
      </c>
      <c r="G65" s="20" t="s">
        <v>27</v>
      </c>
      <c r="H65" s="20" t="s">
        <v>64</v>
      </c>
      <c r="I65" s="47"/>
      <c r="J65" s="31"/>
      <c r="K65" s="31"/>
      <c r="L65" s="31"/>
      <c r="M65" s="31"/>
      <c r="N65" s="31"/>
      <c r="O65" s="31"/>
      <c r="P65" s="31"/>
    </row>
    <row r="66" spans="1:16" ht="20.25">
      <c r="A66" s="52" t="s">
        <v>19</v>
      </c>
      <c r="B66" s="16" t="s">
        <v>1</v>
      </c>
      <c r="C66" s="106" t="s">
        <v>35</v>
      </c>
      <c r="D66" s="107"/>
      <c r="E66" s="108"/>
      <c r="F66" s="60">
        <f>F67</f>
        <v>804.07504</v>
      </c>
      <c r="G66" s="32">
        <f>G67</f>
        <v>0</v>
      </c>
      <c r="H66" s="32">
        <f>H67</f>
        <v>0</v>
      </c>
      <c r="I66" s="47"/>
      <c r="J66" s="31"/>
      <c r="K66" s="31"/>
      <c r="L66" s="31"/>
      <c r="M66" s="31"/>
      <c r="N66" s="31"/>
      <c r="O66" s="31"/>
      <c r="P66" s="31"/>
    </row>
    <row r="67" spans="1:16" ht="20.25">
      <c r="A67" s="54" t="s">
        <v>66</v>
      </c>
      <c r="B67" s="14" t="s">
        <v>2</v>
      </c>
      <c r="C67" s="83" t="s">
        <v>36</v>
      </c>
      <c r="D67" s="84"/>
      <c r="E67" s="85"/>
      <c r="F67" s="73">
        <f>F18</f>
        <v>804.07504</v>
      </c>
      <c r="G67" s="20"/>
      <c r="H67" s="20"/>
      <c r="I67" s="47"/>
      <c r="J67" s="31"/>
      <c r="K67" s="31"/>
      <c r="L67" s="31"/>
      <c r="M67" s="31"/>
      <c r="N67" s="31"/>
      <c r="O67" s="31"/>
      <c r="P67" s="31"/>
    </row>
    <row r="68" spans="1:16" ht="20.25">
      <c r="A68" s="53" t="s">
        <v>21</v>
      </c>
      <c r="B68" s="16" t="s">
        <v>52</v>
      </c>
      <c r="C68" s="106" t="s">
        <v>53</v>
      </c>
      <c r="D68" s="107"/>
      <c r="E68" s="108"/>
      <c r="F68" s="60">
        <f>F69+F70</f>
        <v>3519.95102</v>
      </c>
      <c r="G68" s="32">
        <f>G69</f>
        <v>0</v>
      </c>
      <c r="H68" s="32">
        <f>H69</f>
        <v>0</v>
      </c>
      <c r="I68" s="47"/>
      <c r="J68" s="31"/>
      <c r="K68" s="31"/>
      <c r="L68" s="31"/>
      <c r="M68" s="31"/>
      <c r="N68" s="31"/>
      <c r="O68" s="31"/>
      <c r="P68" s="31"/>
    </row>
    <row r="69" spans="1:16" ht="20.25">
      <c r="A69" s="54" t="s">
        <v>67</v>
      </c>
      <c r="B69" s="14" t="s">
        <v>54</v>
      </c>
      <c r="C69" s="83" t="s">
        <v>44</v>
      </c>
      <c r="D69" s="84"/>
      <c r="E69" s="85"/>
      <c r="F69" s="20">
        <f>F22</f>
        <v>860</v>
      </c>
      <c r="G69" s="20"/>
      <c r="H69" s="20"/>
      <c r="I69" s="47"/>
      <c r="J69" s="31"/>
      <c r="K69" s="31"/>
      <c r="L69" s="31"/>
      <c r="M69" s="31"/>
      <c r="N69" s="31"/>
      <c r="O69" s="31"/>
      <c r="P69" s="31"/>
    </row>
    <row r="70" spans="1:16" ht="20.25">
      <c r="A70" s="54" t="s">
        <v>74</v>
      </c>
      <c r="B70" s="14" t="s">
        <v>82</v>
      </c>
      <c r="C70" s="83" t="s">
        <v>77</v>
      </c>
      <c r="D70" s="84"/>
      <c r="E70" s="85"/>
      <c r="F70" s="73">
        <f>F24</f>
        <v>2659.95102</v>
      </c>
      <c r="G70" s="20"/>
      <c r="H70" s="20"/>
      <c r="I70" s="47"/>
      <c r="J70" s="31"/>
      <c r="K70" s="31"/>
      <c r="L70" s="31"/>
      <c r="M70" s="31"/>
      <c r="N70" s="31"/>
      <c r="O70" s="31"/>
      <c r="P70" s="31"/>
    </row>
    <row r="71" spans="1:16" ht="20.25">
      <c r="A71" s="53" t="s">
        <v>50</v>
      </c>
      <c r="B71" s="16" t="s">
        <v>29</v>
      </c>
      <c r="C71" s="106" t="s">
        <v>31</v>
      </c>
      <c r="D71" s="107"/>
      <c r="E71" s="108"/>
      <c r="F71" s="60">
        <f>F72+F73+F74</f>
        <v>32375.95497</v>
      </c>
      <c r="G71" s="32">
        <f>G72+G73</f>
        <v>0</v>
      </c>
      <c r="H71" s="32">
        <f>H72+H73</f>
        <v>0</v>
      </c>
      <c r="I71" s="47"/>
      <c r="J71" s="31"/>
      <c r="K71" s="31"/>
      <c r="L71" s="31"/>
      <c r="M71" s="31"/>
      <c r="N71" s="31"/>
      <c r="O71" s="31"/>
      <c r="P71" s="31"/>
    </row>
    <row r="72" spans="1:16" ht="20.25">
      <c r="A72" s="54" t="s">
        <v>68</v>
      </c>
      <c r="B72" s="17" t="s">
        <v>32</v>
      </c>
      <c r="C72" s="83" t="s">
        <v>3</v>
      </c>
      <c r="D72" s="84"/>
      <c r="E72" s="85"/>
      <c r="F72" s="63">
        <f>F27</f>
        <v>3840.2329999999997</v>
      </c>
      <c r="G72" s="32"/>
      <c r="H72" s="32"/>
      <c r="I72" s="47"/>
      <c r="J72" s="31"/>
      <c r="K72" s="31"/>
      <c r="L72" s="31"/>
      <c r="M72" s="31"/>
      <c r="N72" s="31"/>
      <c r="O72" s="31"/>
      <c r="P72" s="31"/>
    </row>
    <row r="73" spans="1:16" ht="20.25">
      <c r="A73" s="54" t="s">
        <v>83</v>
      </c>
      <c r="B73" s="17" t="s">
        <v>30</v>
      </c>
      <c r="C73" s="83" t="s">
        <v>28</v>
      </c>
      <c r="D73" s="84"/>
      <c r="E73" s="85"/>
      <c r="F73" s="61">
        <f>F33</f>
        <v>28202.307969999998</v>
      </c>
      <c r="G73" s="19"/>
      <c r="H73" s="19"/>
      <c r="I73" s="47"/>
      <c r="J73" s="31"/>
      <c r="K73" s="31"/>
      <c r="L73" s="31"/>
      <c r="M73" s="31"/>
      <c r="N73" s="31"/>
      <c r="O73" s="31"/>
      <c r="P73" s="31"/>
    </row>
    <row r="74" spans="1:16" ht="20.25">
      <c r="A74" s="54" t="s">
        <v>128</v>
      </c>
      <c r="B74" s="17" t="s">
        <v>129</v>
      </c>
      <c r="C74" s="83" t="s">
        <v>100</v>
      </c>
      <c r="D74" s="84"/>
      <c r="E74" s="85"/>
      <c r="F74" s="63">
        <f>F48</f>
        <v>333.414</v>
      </c>
      <c r="G74" s="19"/>
      <c r="H74" s="19"/>
      <c r="I74" s="47"/>
      <c r="J74" s="31"/>
      <c r="K74" s="31"/>
      <c r="L74" s="31"/>
      <c r="M74" s="31"/>
      <c r="N74" s="31"/>
      <c r="O74" s="31"/>
      <c r="P74" s="31"/>
    </row>
    <row r="75" spans="1:16" ht="20.25">
      <c r="A75" s="53" t="s">
        <v>51</v>
      </c>
      <c r="B75" s="16" t="s">
        <v>55</v>
      </c>
      <c r="C75" s="106" t="s">
        <v>56</v>
      </c>
      <c r="D75" s="107"/>
      <c r="E75" s="108"/>
      <c r="F75" s="60">
        <f>F76</f>
        <v>4397.68485</v>
      </c>
      <c r="G75" s="32">
        <f>G76+G79</f>
        <v>0</v>
      </c>
      <c r="H75" s="32">
        <f>H76+H79</f>
        <v>0</v>
      </c>
      <c r="I75" s="47"/>
      <c r="J75" s="31"/>
      <c r="K75" s="31"/>
      <c r="L75" s="31"/>
      <c r="M75" s="31"/>
      <c r="N75" s="31"/>
      <c r="O75" s="31"/>
      <c r="P75" s="31"/>
    </row>
    <row r="76" spans="1:16" ht="20.25">
      <c r="A76" s="54" t="s">
        <v>69</v>
      </c>
      <c r="B76" s="17" t="s">
        <v>57</v>
      </c>
      <c r="C76" s="83" t="s">
        <v>48</v>
      </c>
      <c r="D76" s="84"/>
      <c r="E76" s="85"/>
      <c r="F76" s="61">
        <f>F51</f>
        <v>4397.68485</v>
      </c>
      <c r="G76" s="32"/>
      <c r="H76" s="32"/>
      <c r="I76" s="47"/>
      <c r="J76" s="31"/>
      <c r="K76" s="31"/>
      <c r="L76" s="31"/>
      <c r="M76" s="31"/>
      <c r="N76" s="31"/>
      <c r="O76" s="31"/>
      <c r="P76" s="31"/>
    </row>
    <row r="77" spans="1:16" ht="20.25">
      <c r="A77" s="53" t="s">
        <v>70</v>
      </c>
      <c r="B77" s="16" t="s">
        <v>130</v>
      </c>
      <c r="C77" s="106" t="s">
        <v>132</v>
      </c>
      <c r="D77" s="107"/>
      <c r="E77" s="108"/>
      <c r="F77" s="62">
        <f>F78</f>
        <v>35.806</v>
      </c>
      <c r="G77" s="32">
        <f>G78+G81</f>
        <v>0</v>
      </c>
      <c r="H77" s="32">
        <f>H78+H81</f>
        <v>0</v>
      </c>
      <c r="I77" s="47"/>
      <c r="J77" s="31"/>
      <c r="K77" s="31"/>
      <c r="L77" s="31"/>
      <c r="M77" s="31"/>
      <c r="N77" s="31"/>
      <c r="O77" s="31"/>
      <c r="P77" s="31"/>
    </row>
    <row r="78" spans="1:16" ht="20.25">
      <c r="A78" s="54" t="s">
        <v>71</v>
      </c>
      <c r="B78" s="17" t="s">
        <v>131</v>
      </c>
      <c r="C78" s="83" t="s">
        <v>104</v>
      </c>
      <c r="D78" s="84"/>
      <c r="E78" s="85"/>
      <c r="F78" s="63">
        <f>F57</f>
        <v>35.806</v>
      </c>
      <c r="G78" s="32"/>
      <c r="H78" s="32"/>
      <c r="I78" s="47"/>
      <c r="J78" s="31"/>
      <c r="K78" s="31"/>
      <c r="L78" s="31"/>
      <c r="M78" s="31"/>
      <c r="N78" s="31"/>
      <c r="O78" s="31"/>
      <c r="P78" s="31"/>
    </row>
    <row r="79" spans="1:16" ht="20.25">
      <c r="A79" s="15"/>
      <c r="B79" s="18" t="s">
        <v>12</v>
      </c>
      <c r="C79" s="104"/>
      <c r="D79" s="104"/>
      <c r="E79" s="104"/>
      <c r="F79" s="55">
        <f>F66+F68+F71+F75+F77</f>
        <v>41133.47187999999</v>
      </c>
      <c r="G79" s="25">
        <f>G66+G71</f>
        <v>0</v>
      </c>
      <c r="H79" s="25">
        <f>H66+H71</f>
        <v>0</v>
      </c>
      <c r="I79" s="47"/>
      <c r="J79" s="31"/>
      <c r="K79" s="31"/>
      <c r="L79" s="31"/>
      <c r="M79" s="31"/>
      <c r="N79" s="31"/>
      <c r="O79" s="31"/>
      <c r="P79" s="31"/>
    </row>
    <row r="80" spans="6:16" ht="12.75"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</sheetData>
  <sheetProtection/>
  <mergeCells count="41">
    <mergeCell ref="C79:E79"/>
    <mergeCell ref="C65:E65"/>
    <mergeCell ref="C73:E73"/>
    <mergeCell ref="C66:E66"/>
    <mergeCell ref="C71:E71"/>
    <mergeCell ref="C68:E68"/>
    <mergeCell ref="C77:E77"/>
    <mergeCell ref="C78:E78"/>
    <mergeCell ref="C76:E76"/>
    <mergeCell ref="C75:E75"/>
    <mergeCell ref="N11:Q11"/>
    <mergeCell ref="G16:I16"/>
    <mergeCell ref="A12:Q12"/>
    <mergeCell ref="B24:B26"/>
    <mergeCell ref="A13:I13"/>
    <mergeCell ref="A16:A17"/>
    <mergeCell ref="B16:B17"/>
    <mergeCell ref="O16:Q16"/>
    <mergeCell ref="J16:J17"/>
    <mergeCell ref="C74:E74"/>
    <mergeCell ref="C16:E16"/>
    <mergeCell ref="F16:F17"/>
    <mergeCell ref="C67:E67"/>
    <mergeCell ref="C72:E72"/>
    <mergeCell ref="C70:E70"/>
    <mergeCell ref="C69:E69"/>
    <mergeCell ref="A24:A26"/>
    <mergeCell ref="B34:B36"/>
    <mergeCell ref="A34:A36"/>
    <mergeCell ref="A54:A56"/>
    <mergeCell ref="B54:B56"/>
    <mergeCell ref="N1:Q1"/>
    <mergeCell ref="M2:Q2"/>
    <mergeCell ref="N3:Q3"/>
    <mergeCell ref="N4:Q4"/>
    <mergeCell ref="M9:Q9"/>
    <mergeCell ref="N16:N17"/>
    <mergeCell ref="P15:Q15"/>
    <mergeCell ref="K16:M16"/>
    <mergeCell ref="N8:Q8"/>
    <mergeCell ref="N10:Q10"/>
  </mergeCells>
  <printOptions/>
  <pageMargins left="0.26666666666666666" right="0.3937007874015748" top="0.7874015748031497" bottom="0.5905511811023623" header="0.5118110236220472" footer="0.5118110236220472"/>
  <pageSetup fitToHeight="12" horizontalDpi="600" verticalDpi="600" orientation="landscape" paperSize="9" scale="40" r:id="rId1"/>
  <headerFooter differentFirst="1" alignWithMargins="0">
    <oddHeader>&amp;C&amp;P</oddHeader>
  </headerFooter>
  <rowBreaks count="1" manualBreakCount="1">
    <brk id="5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2014-10-13T06:30:54Z</cp:lastPrinted>
  <dcterms:created xsi:type="dcterms:W3CDTF">1996-10-08T23:32:33Z</dcterms:created>
  <dcterms:modified xsi:type="dcterms:W3CDTF">2014-10-30T10:14:04Z</dcterms:modified>
  <cp:category/>
  <cp:version/>
  <cp:contentType/>
  <cp:contentStatus/>
</cp:coreProperties>
</file>