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'Лист1'!$A$1:$R$53</definedName>
  </definedNames>
  <calcPr fullCalcOnLoad="1"/>
</workbook>
</file>

<file path=xl/sharedStrings.xml><?xml version="1.0" encoding="utf-8"?>
<sst xmlns="http://schemas.openxmlformats.org/spreadsheetml/2006/main" count="147" uniqueCount="100">
  <si>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</si>
  <si>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</si>
  <si>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</si>
  <si>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</si>
  <si>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</si>
  <si>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</si>
  <si>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</si>
  <si>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</si>
  <si>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</si>
  <si>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</si>
  <si>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</si>
  <si>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</si>
  <si>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</si>
  <si>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</si>
  <si>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</si>
  <si>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</si>
  <si>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</si>
  <si>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</si>
  <si>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</si>
  <si>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</si>
  <si>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</si>
  <si>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</si>
  <si>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</si>
  <si>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</si>
  <si>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</si>
  <si>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</si>
  <si>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</si>
  <si>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</si>
  <si>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</si>
  <si>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</si>
  <si>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</si>
  <si>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</si>
  <si>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</si>
  <si>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</si>
  <si>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</si>
  <si>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</si>
  <si>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</si>
  <si>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</si>
  <si>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</si>
  <si>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</si>
  <si>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</si>
  <si>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</si>
  <si>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</si>
  <si>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</si>
  <si>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</si>
  <si>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</si>
  <si>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</si>
  <si>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</si>
  <si>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</si>
  <si>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3.2.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</si>
  <si>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</si>
  <si>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</si>
  <si>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</si>
  <si>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</si>
  <si>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</si>
  <si>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</si>
  <si>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</si>
  <si>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</si>
  <si>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</si>
  <si>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</si>
  <si>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</si>
  <si>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</si>
  <si>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</si>
  <si>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</si>
  <si>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</si>
  <si>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</si>
  <si>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</si>
  <si>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</si>
  <si>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</si>
  <si>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</si>
  <si>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</si>
  <si>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3.3.</t>
  </si>
  <si>
    <t>1020089430</t>
  </si>
  <si>
    <t>3.4.</t>
  </si>
  <si>
    <t xml:space="preserve"> Капитальный ремонт здания МБУ ДО ДЮСШ</t>
  </si>
  <si>
    <t>1020089470</t>
  </si>
  <si>
    <t>3.5.</t>
  </si>
  <si>
    <t xml:space="preserve"> Капитальный ремонт здания МБУ ДО "ЦО "Перспектива"</t>
  </si>
  <si>
    <t>3.6.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</si>
  <si>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</si>
  <si>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</si>
  <si>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</si>
  <si>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</si>
  <si>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</si>
  <si>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>2.6.</t>
  </si>
  <si>
    <t>1.2.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</si>
  <si>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</si>
  <si>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</si>
  <si>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</si>
  <si>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</si>
  <si>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актового зала в здании МКУ ЦОДОУ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</si>
  <si>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</si>
  <si>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</si>
  <si>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</si>
  <si>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</si>
  <si>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3.7.</t>
  </si>
  <si>
    <t>1020089480</t>
  </si>
  <si>
    <t>Приложение № 9</t>
  </si>
  <si>
    <t xml:space="preserve"> Капитальный ремонт зданий МБОУ "СОШ № 161"</t>
  </si>
  <si>
    <t>от 28.03.2016  № 21-128р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</si>
</sst>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86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181" fontId="7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50" zoomScaleNormal="39" zoomScaleSheetLayoutView="50" zoomScalePageLayoutView="50" workbookViewId="0" topLeftCell="A1">
      <selection activeCell="N4" sqref="N4:Q4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3.710937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8.5" customHeight="1">
      <c r="N1" s="56" t="s">
        <v>97</v>
      </c>
      <c r="O1" s="56"/>
      <c r="P1" s="56"/>
      <c r="Q1" s="56"/>
    </row>
    <row r="2" spans="14:17" ht="33.75" customHeight="1">
      <c r="N2" s="56" t="s">
        <v>41</v>
      </c>
      <c r="O2" s="56"/>
      <c r="P2" s="56"/>
      <c r="Q2" s="56"/>
    </row>
    <row r="3" spans="14:17" ht="31.5" customHeight="1">
      <c r="N3" s="56" t="s">
        <v>40</v>
      </c>
      <c r="O3" s="56"/>
      <c r="P3" s="56"/>
      <c r="Q3" s="56"/>
    </row>
    <row r="4" spans="14:17" ht="30" customHeight="1">
      <c r="N4" s="56" t="s">
        <v>99</v>
      </c>
      <c r="O4" s="56"/>
      <c r="P4" s="56"/>
      <c r="Q4" s="56"/>
    </row>
    <row r="5" spans="14:17" ht="21">
      <c r="N5" s="3"/>
      <c r="O5" s="3"/>
      <c r="P5" s="3"/>
      <c r="Q5" s="3"/>
    </row>
    <row r="6" spans="1:17" ht="30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56" t="s">
        <v>92</v>
      </c>
      <c r="O6" s="56"/>
      <c r="P6" s="56"/>
      <c r="Q6" s="56"/>
    </row>
    <row r="7" spans="1:17" ht="30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56" t="s">
        <v>41</v>
      </c>
      <c r="O7" s="56"/>
      <c r="P7" s="56"/>
      <c r="Q7" s="56"/>
    </row>
    <row r="8" spans="1:17" ht="30">
      <c r="A8" s="45"/>
      <c r="B8" s="4"/>
      <c r="C8" s="46"/>
      <c r="D8" s="46"/>
      <c r="E8" s="46"/>
      <c r="F8" s="46"/>
      <c r="G8" s="45"/>
      <c r="H8" s="45"/>
      <c r="I8" s="45"/>
      <c r="J8" s="45"/>
      <c r="K8" s="45"/>
      <c r="L8" s="45"/>
      <c r="M8" s="45"/>
      <c r="N8" s="56" t="s">
        <v>40</v>
      </c>
      <c r="O8" s="56"/>
      <c r="P8" s="56"/>
      <c r="Q8" s="56"/>
    </row>
    <row r="9" spans="1:17" ht="30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56" t="s">
        <v>93</v>
      </c>
      <c r="O9" s="56"/>
      <c r="P9" s="56"/>
      <c r="Q9" s="56"/>
    </row>
    <row r="10" spans="1:17" ht="31.5">
      <c r="A10" s="74" t="s">
        <v>42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22.5">
      <c r="A11" s="62"/>
      <c r="B11" s="62"/>
      <c r="C11" s="62"/>
      <c r="D11" s="62"/>
      <c r="E11" s="62"/>
      <c r="F11" s="62"/>
      <c r="G11" s="62"/>
      <c r="H11" s="62"/>
      <c r="I11" s="62"/>
      <c r="J11" s="45"/>
      <c r="K11" s="45"/>
      <c r="L11" s="45"/>
      <c r="M11" s="45"/>
      <c r="N11" s="45"/>
      <c r="O11" s="45"/>
      <c r="P11" s="45"/>
      <c r="Q11" s="45"/>
    </row>
    <row r="12" spans="1:17" ht="30">
      <c r="A12" s="1"/>
      <c r="B12" s="38" t="s">
        <v>6</v>
      </c>
      <c r="C12" s="1"/>
      <c r="D12" s="1"/>
      <c r="E12" s="1"/>
      <c r="F12" s="1"/>
      <c r="G12" s="1"/>
      <c r="H12" s="1"/>
      <c r="I12" s="1"/>
      <c r="J12" s="45"/>
      <c r="K12" s="45"/>
      <c r="L12" s="45"/>
      <c r="M12" s="45"/>
      <c r="N12" s="45"/>
      <c r="O12" s="45"/>
      <c r="P12" s="45"/>
      <c r="Q12" s="45"/>
    </row>
    <row r="13" spans="1:17" ht="27.75">
      <c r="A13" s="1"/>
      <c r="B13" s="1"/>
      <c r="C13" s="1"/>
      <c r="D13" s="1"/>
      <c r="E13" s="1"/>
      <c r="F13" s="1"/>
      <c r="G13" s="1"/>
      <c r="H13" s="2"/>
      <c r="I13" s="2"/>
      <c r="J13" s="45"/>
      <c r="K13" s="45"/>
      <c r="L13" s="45"/>
      <c r="M13" s="45"/>
      <c r="N13" s="45"/>
      <c r="O13" s="45"/>
      <c r="P13" s="73" t="s">
        <v>10</v>
      </c>
      <c r="Q13" s="73"/>
    </row>
    <row r="14" spans="1:17" ht="80.25" customHeight="1">
      <c r="A14" s="63" t="s">
        <v>1</v>
      </c>
      <c r="B14" s="63" t="s">
        <v>23</v>
      </c>
      <c r="C14" s="59" t="s">
        <v>2</v>
      </c>
      <c r="D14" s="60"/>
      <c r="E14" s="61"/>
      <c r="F14" s="57" t="s">
        <v>32</v>
      </c>
      <c r="G14" s="59" t="s">
        <v>5</v>
      </c>
      <c r="H14" s="60"/>
      <c r="I14" s="61"/>
      <c r="J14" s="57" t="s">
        <v>33</v>
      </c>
      <c r="K14" s="59" t="s">
        <v>5</v>
      </c>
      <c r="L14" s="60"/>
      <c r="M14" s="61"/>
      <c r="N14" s="57" t="s">
        <v>43</v>
      </c>
      <c r="O14" s="59" t="s">
        <v>5</v>
      </c>
      <c r="P14" s="60"/>
      <c r="Q14" s="61"/>
    </row>
    <row r="15" spans="1:17" ht="243">
      <c r="A15" s="64"/>
      <c r="B15" s="64"/>
      <c r="C15" s="7" t="s">
        <v>39</v>
      </c>
      <c r="D15" s="7" t="s">
        <v>3</v>
      </c>
      <c r="E15" s="7" t="s">
        <v>4</v>
      </c>
      <c r="F15" s="58"/>
      <c r="G15" s="7" t="s">
        <v>11</v>
      </c>
      <c r="H15" s="7" t="s">
        <v>12</v>
      </c>
      <c r="I15" s="7" t="s">
        <v>13</v>
      </c>
      <c r="J15" s="58"/>
      <c r="K15" s="7" t="s">
        <v>11</v>
      </c>
      <c r="L15" s="7" t="s">
        <v>12</v>
      </c>
      <c r="M15" s="7" t="s">
        <v>13</v>
      </c>
      <c r="N15" s="58"/>
      <c r="O15" s="7" t="s">
        <v>11</v>
      </c>
      <c r="P15" s="7" t="s">
        <v>12</v>
      </c>
      <c r="Q15" s="7" t="s">
        <v>13</v>
      </c>
    </row>
    <row r="16" spans="1:17" ht="54.75">
      <c r="A16" s="39" t="s">
        <v>14</v>
      </c>
      <c r="B16" s="8" t="s">
        <v>24</v>
      </c>
      <c r="C16" s="5"/>
      <c r="D16" s="6"/>
      <c r="E16" s="6"/>
      <c r="F16" s="9">
        <f>G16+H16+I16</f>
        <v>2500</v>
      </c>
      <c r="G16" s="10">
        <f>G18</f>
        <v>0</v>
      </c>
      <c r="H16" s="10">
        <f>H18</f>
        <v>0</v>
      </c>
      <c r="I16" s="10">
        <f>I17+I18</f>
        <v>2500</v>
      </c>
      <c r="J16" s="9">
        <f>K16+L16+M16</f>
        <v>2220</v>
      </c>
      <c r="K16" s="10">
        <f>K18</f>
        <v>0</v>
      </c>
      <c r="L16" s="10">
        <f>L18</f>
        <v>0</v>
      </c>
      <c r="M16" s="10">
        <f>M18</f>
        <v>2220</v>
      </c>
      <c r="N16" s="9">
        <f>O16+P16+Q16</f>
        <v>2220</v>
      </c>
      <c r="O16" s="10">
        <f>O18</f>
        <v>0</v>
      </c>
      <c r="P16" s="10">
        <f>P18</f>
        <v>0</v>
      </c>
      <c r="Q16" s="10">
        <f>Q18</f>
        <v>2220</v>
      </c>
    </row>
    <row r="17" spans="1:17" ht="56.25">
      <c r="A17" s="39" t="s">
        <v>35</v>
      </c>
      <c r="B17" s="47" t="s">
        <v>86</v>
      </c>
      <c r="C17" s="11" t="s">
        <v>25</v>
      </c>
      <c r="D17" s="12" t="s">
        <v>87</v>
      </c>
      <c r="E17" s="12" t="s">
        <v>22</v>
      </c>
      <c r="F17" s="13">
        <f>I17</f>
        <v>500</v>
      </c>
      <c r="G17" s="14">
        <v>0</v>
      </c>
      <c r="H17" s="14">
        <v>0</v>
      </c>
      <c r="I17" s="13">
        <v>500</v>
      </c>
      <c r="J17" s="9"/>
      <c r="K17" s="10"/>
      <c r="L17" s="10"/>
      <c r="M17" s="10"/>
      <c r="N17" s="9"/>
      <c r="O17" s="10"/>
      <c r="P17" s="10"/>
      <c r="Q17" s="10"/>
    </row>
    <row r="18" spans="1:17" ht="56.25">
      <c r="A18" s="39" t="s">
        <v>85</v>
      </c>
      <c r="B18" s="47" t="s">
        <v>34</v>
      </c>
      <c r="C18" s="11" t="s">
        <v>25</v>
      </c>
      <c r="D18" s="12" t="s">
        <v>45</v>
      </c>
      <c r="E18" s="12" t="s">
        <v>22</v>
      </c>
      <c r="F18" s="13">
        <f>I18</f>
        <v>2000</v>
      </c>
      <c r="G18" s="14">
        <v>0</v>
      </c>
      <c r="H18" s="14">
        <v>0</v>
      </c>
      <c r="I18" s="13">
        <v>2000</v>
      </c>
      <c r="J18" s="13">
        <f>M18</f>
        <v>2220</v>
      </c>
      <c r="K18" s="14">
        <v>0</v>
      </c>
      <c r="L18" s="14">
        <v>0</v>
      </c>
      <c r="M18" s="13">
        <v>2220</v>
      </c>
      <c r="N18" s="13">
        <f>Q18</f>
        <v>2220</v>
      </c>
      <c r="O18" s="14">
        <v>0</v>
      </c>
      <c r="P18" s="14">
        <v>0</v>
      </c>
      <c r="Q18" s="13">
        <v>2220</v>
      </c>
    </row>
    <row r="19" spans="1:17" ht="54.75">
      <c r="A19" s="39" t="s">
        <v>15</v>
      </c>
      <c r="B19" s="17" t="s">
        <v>21</v>
      </c>
      <c r="C19" s="5"/>
      <c r="D19" s="6"/>
      <c r="E19" s="6"/>
      <c r="F19" s="15">
        <f>G19+H19+I19</f>
        <v>2159.4999999999995</v>
      </c>
      <c r="G19" s="16">
        <f>G21+G22+G23+G24+G25</f>
        <v>0</v>
      </c>
      <c r="H19" s="16">
        <f>H21+H22+H23+H24+H25</f>
        <v>0</v>
      </c>
      <c r="I19" s="16">
        <f>I20+I21+I22+I23+I24+I25</f>
        <v>2159.4999999999995</v>
      </c>
      <c r="J19" s="15">
        <f>K19+L19+M19</f>
        <v>0</v>
      </c>
      <c r="K19" s="16">
        <f>K21</f>
        <v>0</v>
      </c>
      <c r="L19" s="16">
        <f>L21</f>
        <v>0</v>
      </c>
      <c r="M19" s="16">
        <f>M21</f>
        <v>0</v>
      </c>
      <c r="N19" s="15">
        <f>O19+P19+Q19</f>
        <v>0</v>
      </c>
      <c r="O19" s="16">
        <f>O21</f>
        <v>0</v>
      </c>
      <c r="P19" s="16">
        <f>P21</f>
        <v>0</v>
      </c>
      <c r="Q19" s="16">
        <f>Q21</f>
        <v>0</v>
      </c>
    </row>
    <row r="20" spans="1:17" ht="56.25">
      <c r="A20" s="39" t="s">
        <v>36</v>
      </c>
      <c r="B20" s="47" t="s">
        <v>82</v>
      </c>
      <c r="C20" s="11" t="s">
        <v>0</v>
      </c>
      <c r="D20" s="12" t="s">
        <v>83</v>
      </c>
      <c r="E20" s="12" t="s">
        <v>57</v>
      </c>
      <c r="F20" s="18">
        <f aca="true" t="shared" si="0" ref="F20:F25">I20</f>
        <v>590</v>
      </c>
      <c r="G20" s="19">
        <v>0</v>
      </c>
      <c r="H20" s="19">
        <v>0</v>
      </c>
      <c r="I20" s="19">
        <v>590</v>
      </c>
      <c r="J20" s="15"/>
      <c r="K20" s="16"/>
      <c r="L20" s="16"/>
      <c r="M20" s="16"/>
      <c r="N20" s="15"/>
      <c r="O20" s="16"/>
      <c r="P20" s="16"/>
      <c r="Q20" s="16"/>
    </row>
    <row r="21" spans="1:17" ht="56.25">
      <c r="A21" s="39" t="s">
        <v>38</v>
      </c>
      <c r="B21" s="47" t="s">
        <v>56</v>
      </c>
      <c r="C21" s="11" t="s">
        <v>0</v>
      </c>
      <c r="D21" s="12" t="s">
        <v>59</v>
      </c>
      <c r="E21" s="12" t="s">
        <v>57</v>
      </c>
      <c r="F21" s="18">
        <f t="shared" si="0"/>
        <v>900.6</v>
      </c>
      <c r="G21" s="19">
        <v>0</v>
      </c>
      <c r="H21" s="19">
        <v>0</v>
      </c>
      <c r="I21" s="19">
        <v>900.6</v>
      </c>
      <c r="J21" s="15"/>
      <c r="K21" s="16"/>
      <c r="L21" s="16"/>
      <c r="M21" s="16"/>
      <c r="N21" s="15"/>
      <c r="O21" s="16"/>
      <c r="P21" s="16"/>
      <c r="Q21" s="10"/>
    </row>
    <row r="22" spans="1:17" ht="56.25">
      <c r="A22" s="39" t="s">
        <v>53</v>
      </c>
      <c r="B22" s="47" t="s">
        <v>58</v>
      </c>
      <c r="C22" s="11" t="s">
        <v>0</v>
      </c>
      <c r="D22" s="12" t="s">
        <v>60</v>
      </c>
      <c r="E22" s="12" t="s">
        <v>57</v>
      </c>
      <c r="F22" s="18">
        <f t="shared" si="0"/>
        <v>53.8</v>
      </c>
      <c r="G22" s="19">
        <v>0</v>
      </c>
      <c r="H22" s="19">
        <v>0</v>
      </c>
      <c r="I22" s="19">
        <v>53.8</v>
      </c>
      <c r="J22" s="15"/>
      <c r="K22" s="16"/>
      <c r="L22" s="16"/>
      <c r="M22" s="16"/>
      <c r="N22" s="15"/>
      <c r="O22" s="16"/>
      <c r="P22" s="16"/>
      <c r="Q22" s="10"/>
    </row>
    <row r="23" spans="1:17" ht="56.25">
      <c r="A23" s="39" t="s">
        <v>65</v>
      </c>
      <c r="B23" s="47" t="s">
        <v>61</v>
      </c>
      <c r="C23" s="11" t="s">
        <v>0</v>
      </c>
      <c r="D23" s="12" t="s">
        <v>62</v>
      </c>
      <c r="E23" s="12" t="s">
        <v>57</v>
      </c>
      <c r="F23" s="18">
        <f t="shared" si="0"/>
        <v>80</v>
      </c>
      <c r="G23" s="19">
        <v>0</v>
      </c>
      <c r="H23" s="19">
        <v>0</v>
      </c>
      <c r="I23" s="19">
        <v>80</v>
      </c>
      <c r="J23" s="15"/>
      <c r="K23" s="16"/>
      <c r="L23" s="16"/>
      <c r="M23" s="16"/>
      <c r="N23" s="15"/>
      <c r="O23" s="16"/>
      <c r="P23" s="16"/>
      <c r="Q23" s="10"/>
    </row>
    <row r="24" spans="1:17" ht="56.25">
      <c r="A24" s="39" t="s">
        <v>66</v>
      </c>
      <c r="B24" s="47" t="s">
        <v>63</v>
      </c>
      <c r="C24" s="11" t="s">
        <v>0</v>
      </c>
      <c r="D24" s="12" t="s">
        <v>64</v>
      </c>
      <c r="E24" s="12" t="s">
        <v>57</v>
      </c>
      <c r="F24" s="18">
        <f t="shared" si="0"/>
        <v>424.4</v>
      </c>
      <c r="G24" s="19">
        <v>0</v>
      </c>
      <c r="H24" s="19">
        <v>0</v>
      </c>
      <c r="I24" s="19">
        <v>424.4</v>
      </c>
      <c r="J24" s="15"/>
      <c r="K24" s="16"/>
      <c r="L24" s="16"/>
      <c r="M24" s="16"/>
      <c r="N24" s="15"/>
      <c r="O24" s="16"/>
      <c r="P24" s="16"/>
      <c r="Q24" s="10"/>
    </row>
    <row r="25" spans="1:17" ht="56.25">
      <c r="A25" s="39" t="s">
        <v>84</v>
      </c>
      <c r="B25" s="47" t="s">
        <v>91</v>
      </c>
      <c r="C25" s="11" t="s">
        <v>0</v>
      </c>
      <c r="D25" s="12" t="s">
        <v>67</v>
      </c>
      <c r="E25" s="12" t="s">
        <v>57</v>
      </c>
      <c r="F25" s="18">
        <f t="shared" si="0"/>
        <v>110.7</v>
      </c>
      <c r="G25" s="19">
        <v>0</v>
      </c>
      <c r="H25" s="19">
        <v>0</v>
      </c>
      <c r="I25" s="19">
        <v>110.7</v>
      </c>
      <c r="J25" s="15"/>
      <c r="K25" s="16"/>
      <c r="L25" s="16"/>
      <c r="M25" s="16"/>
      <c r="N25" s="15"/>
      <c r="O25" s="16"/>
      <c r="P25" s="16"/>
      <c r="Q25" s="10"/>
    </row>
    <row r="26" spans="1:17" ht="54.75">
      <c r="A26" s="39" t="s">
        <v>26</v>
      </c>
      <c r="B26" s="17" t="s">
        <v>46</v>
      </c>
      <c r="C26" s="5"/>
      <c r="D26" s="6"/>
      <c r="E26" s="6"/>
      <c r="F26" s="50">
        <f>G26+H26+I26</f>
        <v>10426.309</v>
      </c>
      <c r="G26" s="16">
        <f>G28</f>
        <v>0</v>
      </c>
      <c r="H26" s="16">
        <f>H28</f>
        <v>0</v>
      </c>
      <c r="I26" s="48">
        <f>I27+I28+I29+I30+I31+I32+I33</f>
        <v>10426.309</v>
      </c>
      <c r="J26" s="15">
        <f>K26+L26+M26</f>
        <v>0</v>
      </c>
      <c r="K26" s="16">
        <f>K28</f>
        <v>0</v>
      </c>
      <c r="L26" s="16">
        <f>L28</f>
        <v>0</v>
      </c>
      <c r="M26" s="16">
        <f>M28</f>
        <v>0</v>
      </c>
      <c r="N26" s="15">
        <f>O26+P26+Q26</f>
        <v>0</v>
      </c>
      <c r="O26" s="16">
        <f>O28</f>
        <v>0</v>
      </c>
      <c r="P26" s="16">
        <f>P28</f>
        <v>0</v>
      </c>
      <c r="Q26" s="16">
        <f>Q28</f>
        <v>0</v>
      </c>
    </row>
    <row r="27" spans="1:17" ht="56.25">
      <c r="A27" s="39" t="s">
        <v>37</v>
      </c>
      <c r="B27" s="47" t="s">
        <v>68</v>
      </c>
      <c r="C27" s="11" t="s">
        <v>47</v>
      </c>
      <c r="D27" s="12" t="s">
        <v>69</v>
      </c>
      <c r="E27" s="12" t="s">
        <v>57</v>
      </c>
      <c r="F27" s="13">
        <f aca="true" t="shared" si="1" ref="F27:F33">I27</f>
        <v>225.9</v>
      </c>
      <c r="G27" s="19">
        <v>0</v>
      </c>
      <c r="H27" s="19">
        <v>0</v>
      </c>
      <c r="I27" s="54">
        <v>225.9</v>
      </c>
      <c r="J27" s="15"/>
      <c r="K27" s="16"/>
      <c r="L27" s="16"/>
      <c r="M27" s="16"/>
      <c r="N27" s="15"/>
      <c r="O27" s="16"/>
      <c r="P27" s="16"/>
      <c r="Q27" s="16"/>
    </row>
    <row r="28" spans="1:17" ht="56.25">
      <c r="A28" s="39" t="s">
        <v>49</v>
      </c>
      <c r="B28" s="47" t="s">
        <v>88</v>
      </c>
      <c r="C28" s="11" t="s">
        <v>47</v>
      </c>
      <c r="D28" s="12" t="s">
        <v>70</v>
      </c>
      <c r="E28" s="12" t="s">
        <v>57</v>
      </c>
      <c r="F28" s="51">
        <f t="shared" si="1"/>
        <v>5999.998</v>
      </c>
      <c r="G28" s="19">
        <v>0</v>
      </c>
      <c r="H28" s="19">
        <v>0</v>
      </c>
      <c r="I28" s="49">
        <v>5999.998</v>
      </c>
      <c r="J28" s="15"/>
      <c r="K28" s="16"/>
      <c r="L28" s="16"/>
      <c r="M28" s="16"/>
      <c r="N28" s="15"/>
      <c r="O28" s="16"/>
      <c r="P28" s="16"/>
      <c r="Q28" s="16"/>
    </row>
    <row r="29" spans="1:17" ht="66.75" customHeight="1">
      <c r="A29" s="39" t="s">
        <v>71</v>
      </c>
      <c r="B29" s="47" t="s">
        <v>89</v>
      </c>
      <c r="C29" s="11" t="s">
        <v>47</v>
      </c>
      <c r="D29" s="12" t="s">
        <v>72</v>
      </c>
      <c r="E29" s="12" t="s">
        <v>57</v>
      </c>
      <c r="F29" s="13">
        <f t="shared" si="1"/>
        <v>179.6</v>
      </c>
      <c r="G29" s="19">
        <v>0</v>
      </c>
      <c r="H29" s="19">
        <v>0</v>
      </c>
      <c r="I29" s="54">
        <v>179.6</v>
      </c>
      <c r="J29" s="15"/>
      <c r="K29" s="16"/>
      <c r="L29" s="16"/>
      <c r="M29" s="16"/>
      <c r="N29" s="15"/>
      <c r="O29" s="16"/>
      <c r="P29" s="16"/>
      <c r="Q29" s="16"/>
    </row>
    <row r="30" spans="1:17" ht="56.25">
      <c r="A30" s="39" t="s">
        <v>73</v>
      </c>
      <c r="B30" s="47" t="s">
        <v>98</v>
      </c>
      <c r="C30" s="11" t="s">
        <v>47</v>
      </c>
      <c r="D30" s="12" t="s">
        <v>94</v>
      </c>
      <c r="E30" s="12" t="s">
        <v>57</v>
      </c>
      <c r="F30" s="13">
        <f>I30</f>
        <v>2000</v>
      </c>
      <c r="G30" s="19">
        <v>0</v>
      </c>
      <c r="H30" s="19">
        <v>0</v>
      </c>
      <c r="I30" s="54">
        <v>2000</v>
      </c>
      <c r="J30" s="15"/>
      <c r="K30" s="16"/>
      <c r="L30" s="16"/>
      <c r="M30" s="16"/>
      <c r="N30" s="15"/>
      <c r="O30" s="16"/>
      <c r="P30" s="16"/>
      <c r="Q30" s="16"/>
    </row>
    <row r="31" spans="1:17" ht="56.25">
      <c r="A31" s="39" t="s">
        <v>76</v>
      </c>
      <c r="B31" s="47" t="s">
        <v>74</v>
      </c>
      <c r="C31" s="11" t="s">
        <v>47</v>
      </c>
      <c r="D31" s="12" t="s">
        <v>75</v>
      </c>
      <c r="E31" s="12" t="s">
        <v>57</v>
      </c>
      <c r="F31" s="13">
        <f t="shared" si="1"/>
        <v>253.3</v>
      </c>
      <c r="G31" s="19">
        <v>0</v>
      </c>
      <c r="H31" s="19">
        <v>0</v>
      </c>
      <c r="I31" s="54">
        <v>253.3</v>
      </c>
      <c r="J31" s="15"/>
      <c r="K31" s="16"/>
      <c r="L31" s="16"/>
      <c r="M31" s="16"/>
      <c r="N31" s="15"/>
      <c r="O31" s="16"/>
      <c r="P31" s="16"/>
      <c r="Q31" s="16"/>
    </row>
    <row r="32" spans="1:17" ht="56.25">
      <c r="A32" s="39" t="s">
        <v>78</v>
      </c>
      <c r="B32" s="47" t="s">
        <v>77</v>
      </c>
      <c r="C32" s="11" t="s">
        <v>47</v>
      </c>
      <c r="D32" s="12" t="s">
        <v>96</v>
      </c>
      <c r="E32" s="12" t="s">
        <v>57</v>
      </c>
      <c r="F32" s="51">
        <f>I32</f>
        <v>1607.1109999999999</v>
      </c>
      <c r="G32" s="19">
        <v>0</v>
      </c>
      <c r="H32" s="19">
        <v>0</v>
      </c>
      <c r="I32" s="49">
        <f>1003.2+603.911</f>
        <v>1607.1109999999999</v>
      </c>
      <c r="J32" s="15"/>
      <c r="K32" s="16"/>
      <c r="L32" s="16"/>
      <c r="M32" s="16"/>
      <c r="N32" s="15"/>
      <c r="O32" s="16"/>
      <c r="P32" s="16"/>
      <c r="Q32" s="16"/>
    </row>
    <row r="33" spans="1:17" ht="56.25">
      <c r="A33" s="39" t="s">
        <v>95</v>
      </c>
      <c r="B33" s="47" t="s">
        <v>79</v>
      </c>
      <c r="C33" s="11" t="s">
        <v>47</v>
      </c>
      <c r="D33" s="12" t="s">
        <v>80</v>
      </c>
      <c r="E33" s="12" t="s">
        <v>57</v>
      </c>
      <c r="F33" s="13">
        <f t="shared" si="1"/>
        <v>160.4</v>
      </c>
      <c r="G33" s="19">
        <v>0</v>
      </c>
      <c r="H33" s="19">
        <v>0</v>
      </c>
      <c r="I33" s="54">
        <v>160.4</v>
      </c>
      <c r="J33" s="15"/>
      <c r="K33" s="16"/>
      <c r="L33" s="16"/>
      <c r="M33" s="16"/>
      <c r="N33" s="15"/>
      <c r="O33" s="16"/>
      <c r="P33" s="16"/>
      <c r="Q33" s="16"/>
    </row>
    <row r="34" spans="1:17" ht="54.75">
      <c r="A34" s="39" t="s">
        <v>50</v>
      </c>
      <c r="B34" s="17" t="s">
        <v>52</v>
      </c>
      <c r="C34" s="5"/>
      <c r="D34" s="6"/>
      <c r="E34" s="6"/>
      <c r="F34" s="9">
        <f>G34+H34+I34</f>
        <v>310</v>
      </c>
      <c r="G34" s="16">
        <f>G35</f>
        <v>0</v>
      </c>
      <c r="H34" s="16">
        <f>H35</f>
        <v>0</v>
      </c>
      <c r="I34" s="10">
        <f>I35</f>
        <v>310</v>
      </c>
      <c r="J34" s="15">
        <f>K34+L34+M34</f>
        <v>0</v>
      </c>
      <c r="K34" s="16">
        <f>K35</f>
        <v>0</v>
      </c>
      <c r="L34" s="16">
        <f>L35</f>
        <v>0</v>
      </c>
      <c r="M34" s="16">
        <f>M35</f>
        <v>0</v>
      </c>
      <c r="N34" s="15">
        <f>O34+P34+Q34</f>
        <v>0</v>
      </c>
      <c r="O34" s="16">
        <f>O35</f>
        <v>0</v>
      </c>
      <c r="P34" s="16">
        <f>P35</f>
        <v>0</v>
      </c>
      <c r="Q34" s="16">
        <f>Q35</f>
        <v>0</v>
      </c>
    </row>
    <row r="35" spans="1:17" ht="56.25">
      <c r="A35" s="39" t="s">
        <v>51</v>
      </c>
      <c r="B35" s="47" t="s">
        <v>90</v>
      </c>
      <c r="C35" s="11" t="s">
        <v>55</v>
      </c>
      <c r="D35" s="12" t="s">
        <v>81</v>
      </c>
      <c r="E35" s="12" t="s">
        <v>22</v>
      </c>
      <c r="F35" s="13">
        <f>I35</f>
        <v>310</v>
      </c>
      <c r="G35" s="19">
        <v>0</v>
      </c>
      <c r="H35" s="19">
        <v>0</v>
      </c>
      <c r="I35" s="54">
        <v>310</v>
      </c>
      <c r="J35" s="15"/>
      <c r="K35" s="16"/>
      <c r="L35" s="16"/>
      <c r="M35" s="16"/>
      <c r="N35" s="15"/>
      <c r="O35" s="16"/>
      <c r="P35" s="16"/>
      <c r="Q35" s="16"/>
    </row>
    <row r="36" spans="1:17" ht="27">
      <c r="A36" s="40"/>
      <c r="B36" s="20" t="s">
        <v>8</v>
      </c>
      <c r="C36" s="21"/>
      <c r="D36" s="21"/>
      <c r="E36" s="21"/>
      <c r="F36" s="50">
        <f>G36+H36+I36</f>
        <v>15395.809</v>
      </c>
      <c r="G36" s="16">
        <f>G16+G19+G26+G34</f>
        <v>0</v>
      </c>
      <c r="H36" s="16">
        <f>H16+H19+H26+H34</f>
        <v>0</v>
      </c>
      <c r="I36" s="48">
        <f>I16+I19+I26+I34</f>
        <v>15395.809</v>
      </c>
      <c r="J36" s="16">
        <f>J16+J19+J26</f>
        <v>2220</v>
      </c>
      <c r="K36" s="16">
        <f>K16+K19+K26</f>
        <v>0</v>
      </c>
      <c r="L36" s="16">
        <f>L16+L19+L26</f>
        <v>0</v>
      </c>
      <c r="M36" s="16">
        <f>M16+M19+M26</f>
        <v>2220</v>
      </c>
      <c r="N36" s="15">
        <f>O36+P36+Q36</f>
        <v>2220</v>
      </c>
      <c r="O36" s="16">
        <f>O16+O19+O26</f>
        <v>0</v>
      </c>
      <c r="P36" s="16">
        <f>P16+P19+P26</f>
        <v>0</v>
      </c>
      <c r="Q36" s="16">
        <f>Q16+Q19+Q26</f>
        <v>2220</v>
      </c>
    </row>
    <row r="37" spans="1:17" ht="27">
      <c r="A37" s="41"/>
      <c r="B37" s="22"/>
      <c r="C37" s="23"/>
      <c r="D37" s="23"/>
      <c r="E37" s="23"/>
      <c r="F37" s="24"/>
      <c r="G37" s="25"/>
      <c r="H37" s="25"/>
      <c r="I37" s="25"/>
      <c r="J37" s="24"/>
      <c r="K37" s="25"/>
      <c r="L37" s="25"/>
      <c r="M37" s="25"/>
      <c r="N37" s="24"/>
      <c r="O37" s="25"/>
      <c r="P37" s="25"/>
      <c r="Q37" s="26"/>
    </row>
    <row r="38" spans="1:17" ht="27">
      <c r="A38" s="28"/>
      <c r="B38" s="27" t="s">
        <v>16</v>
      </c>
      <c r="C38" s="28"/>
      <c r="D38" s="28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8"/>
    </row>
    <row r="39" spans="1:17" ht="106.5" customHeight="1">
      <c r="A39" s="6" t="s">
        <v>1</v>
      </c>
      <c r="B39" s="30" t="s">
        <v>7</v>
      </c>
      <c r="C39" s="66" t="s">
        <v>17</v>
      </c>
      <c r="D39" s="66"/>
      <c r="E39" s="66"/>
      <c r="F39" s="31" t="s">
        <v>30</v>
      </c>
      <c r="G39" s="31" t="s">
        <v>31</v>
      </c>
      <c r="H39" s="31" t="s">
        <v>44</v>
      </c>
      <c r="I39" s="29"/>
      <c r="J39" s="29"/>
      <c r="K39" s="29"/>
      <c r="L39" s="29"/>
      <c r="M39" s="29"/>
      <c r="N39" s="29"/>
      <c r="O39" s="29"/>
      <c r="P39" s="29"/>
      <c r="Q39" s="28"/>
    </row>
    <row r="40" spans="1:17" ht="39" customHeight="1">
      <c r="A40" s="42" t="s">
        <v>14</v>
      </c>
      <c r="B40" s="32" t="s">
        <v>27</v>
      </c>
      <c r="C40" s="70" t="s">
        <v>29</v>
      </c>
      <c r="D40" s="71"/>
      <c r="E40" s="72"/>
      <c r="F40" s="33">
        <f>F41</f>
        <v>2500</v>
      </c>
      <c r="G40" s="33">
        <f>G41</f>
        <v>2220</v>
      </c>
      <c r="H40" s="33">
        <f>H41</f>
        <v>2220</v>
      </c>
      <c r="I40" s="29"/>
      <c r="J40" s="29"/>
      <c r="K40" s="29"/>
      <c r="L40" s="29"/>
      <c r="M40" s="29"/>
      <c r="N40" s="29"/>
      <c r="O40" s="29"/>
      <c r="P40" s="29"/>
      <c r="Q40" s="28"/>
    </row>
    <row r="41" spans="1:17" ht="36.75" customHeight="1">
      <c r="A41" s="43" t="s">
        <v>35</v>
      </c>
      <c r="B41" s="30" t="s">
        <v>28</v>
      </c>
      <c r="C41" s="67" t="s">
        <v>25</v>
      </c>
      <c r="D41" s="68"/>
      <c r="E41" s="69"/>
      <c r="F41" s="34">
        <f>F16</f>
        <v>2500</v>
      </c>
      <c r="G41" s="34">
        <f>J16</f>
        <v>2220</v>
      </c>
      <c r="H41" s="34">
        <f>N16</f>
        <v>2220</v>
      </c>
      <c r="I41" s="29"/>
      <c r="J41" s="29"/>
      <c r="K41" s="29"/>
      <c r="L41" s="29"/>
      <c r="M41" s="29"/>
      <c r="N41" s="29"/>
      <c r="O41" s="29"/>
      <c r="P41" s="29"/>
      <c r="Q41" s="28"/>
    </row>
    <row r="42" spans="1:17" ht="39" customHeight="1">
      <c r="A42" s="43" t="s">
        <v>15</v>
      </c>
      <c r="B42" s="32" t="s">
        <v>18</v>
      </c>
      <c r="C42" s="70" t="s">
        <v>19</v>
      </c>
      <c r="D42" s="71"/>
      <c r="E42" s="72"/>
      <c r="F42" s="52">
        <f>F43+F44+F45</f>
        <v>12895.809</v>
      </c>
      <c r="G42" s="33">
        <f>G43+G44</f>
        <v>0</v>
      </c>
      <c r="H42" s="33">
        <f>H43+H44</f>
        <v>0</v>
      </c>
      <c r="I42" s="29"/>
      <c r="J42" s="29"/>
      <c r="K42" s="29"/>
      <c r="L42" s="29"/>
      <c r="M42" s="29"/>
      <c r="N42" s="29"/>
      <c r="O42" s="29"/>
      <c r="P42" s="29"/>
      <c r="Q42" s="28"/>
    </row>
    <row r="43" spans="1:17" ht="36.75" customHeight="1">
      <c r="A43" s="43" t="s">
        <v>36</v>
      </c>
      <c r="B43" s="35" t="s">
        <v>20</v>
      </c>
      <c r="C43" s="67" t="s">
        <v>0</v>
      </c>
      <c r="D43" s="68"/>
      <c r="E43" s="69"/>
      <c r="F43" s="36">
        <f>F19</f>
        <v>2159.4999999999995</v>
      </c>
      <c r="G43" s="36">
        <f>J19</f>
        <v>0</v>
      </c>
      <c r="H43" s="36">
        <f>N19</f>
        <v>0</v>
      </c>
      <c r="I43" s="29"/>
      <c r="J43" s="29"/>
      <c r="K43" s="29"/>
      <c r="L43" s="29"/>
      <c r="M43" s="29"/>
      <c r="N43" s="29"/>
      <c r="O43" s="29"/>
      <c r="P43" s="29"/>
      <c r="Q43" s="28"/>
    </row>
    <row r="44" spans="1:17" ht="29.25" customHeight="1">
      <c r="A44" s="43" t="s">
        <v>38</v>
      </c>
      <c r="B44" s="35" t="s">
        <v>48</v>
      </c>
      <c r="C44" s="67" t="s">
        <v>47</v>
      </c>
      <c r="D44" s="68"/>
      <c r="E44" s="69"/>
      <c r="F44" s="53">
        <f>F26</f>
        <v>10426.309</v>
      </c>
      <c r="G44" s="36">
        <f>J26</f>
        <v>0</v>
      </c>
      <c r="H44" s="36">
        <f>M26</f>
        <v>0</v>
      </c>
      <c r="I44" s="29"/>
      <c r="J44" s="29"/>
      <c r="K44" s="29"/>
      <c r="L44" s="29"/>
      <c r="M44" s="29"/>
      <c r="N44" s="29"/>
      <c r="O44" s="29"/>
      <c r="P44" s="29"/>
      <c r="Q44" s="28"/>
    </row>
    <row r="45" spans="1:17" ht="29.25" customHeight="1">
      <c r="A45" s="43" t="s">
        <v>53</v>
      </c>
      <c r="B45" s="35" t="s">
        <v>54</v>
      </c>
      <c r="C45" s="67" t="s">
        <v>55</v>
      </c>
      <c r="D45" s="68"/>
      <c r="E45" s="69"/>
      <c r="F45" s="55">
        <f>F34</f>
        <v>310</v>
      </c>
      <c r="G45" s="36">
        <f>J28</f>
        <v>0</v>
      </c>
      <c r="H45" s="36">
        <f>M28</f>
        <v>0</v>
      </c>
      <c r="I45" s="29"/>
      <c r="J45" s="29"/>
      <c r="K45" s="29"/>
      <c r="L45" s="29"/>
      <c r="M45" s="29"/>
      <c r="N45" s="29"/>
      <c r="O45" s="29"/>
      <c r="P45" s="29"/>
      <c r="Q45" s="28"/>
    </row>
    <row r="46" spans="1:17" ht="40.5" customHeight="1">
      <c r="A46" s="44"/>
      <c r="B46" s="37" t="s">
        <v>9</v>
      </c>
      <c r="C46" s="65"/>
      <c r="D46" s="65"/>
      <c r="E46" s="65"/>
      <c r="F46" s="50">
        <f>F40+F42</f>
        <v>15395.809</v>
      </c>
      <c r="G46" s="15">
        <f>G40+G42</f>
        <v>2220</v>
      </c>
      <c r="H46" s="15">
        <f>H40+H42</f>
        <v>2220</v>
      </c>
      <c r="I46" s="29"/>
      <c r="J46" s="29"/>
      <c r="K46" s="29"/>
      <c r="L46" s="29"/>
      <c r="M46" s="29"/>
      <c r="N46" s="29"/>
      <c r="O46" s="29"/>
      <c r="P46" s="29"/>
      <c r="Q46" s="28"/>
    </row>
    <row r="47" spans="2:17" ht="27">
      <c r="B47" s="28"/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8"/>
    </row>
  </sheetData>
  <sheetProtection/>
  <mergeCells count="28">
    <mergeCell ref="N14:N15"/>
    <mergeCell ref="N6:Q6"/>
    <mergeCell ref="N7:Q7"/>
    <mergeCell ref="N8:Q8"/>
    <mergeCell ref="N9:Q9"/>
    <mergeCell ref="P13:Q13"/>
    <mergeCell ref="A10:Q10"/>
    <mergeCell ref="B14:B15"/>
    <mergeCell ref="O14:Q14"/>
    <mergeCell ref="K14:M14"/>
    <mergeCell ref="C46:E46"/>
    <mergeCell ref="C39:E39"/>
    <mergeCell ref="C44:E44"/>
    <mergeCell ref="C40:E40"/>
    <mergeCell ref="C42:E42"/>
    <mergeCell ref="C41:E41"/>
    <mergeCell ref="C43:E43"/>
    <mergeCell ref="C45:E45"/>
    <mergeCell ref="N1:Q1"/>
    <mergeCell ref="N2:Q2"/>
    <mergeCell ref="N3:Q3"/>
    <mergeCell ref="N4:Q4"/>
    <mergeCell ref="J14:J15"/>
    <mergeCell ref="C14:E14"/>
    <mergeCell ref="A11:I11"/>
    <mergeCell ref="A14:A15"/>
    <mergeCell ref="F14:F15"/>
    <mergeCell ref="G14:I14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2016-03-29T02:08:04Z</cp:lastPrinted>
  <dcterms:created xsi:type="dcterms:W3CDTF">1996-10-08T23:32:33Z</dcterms:created>
  <dcterms:modified xsi:type="dcterms:W3CDTF">2016-03-29T02:08:30Z</dcterms:modified>
  <cp:category/>
  <cp:version/>
  <cp:contentType/>
  <cp:contentStatus/>
</cp:coreProperties>
</file>