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'Лист1'!$A$1:$Q$66</definedName>
  </definedNames>
  <calcPr fullCalcOnLoad="1"/>
</workbook>
</file>

<file path=xl/sharedStrings.xml><?xml version="1.0" encoding="utf-8"?>
<sst xmlns="http://schemas.openxmlformats.org/spreadsheetml/2006/main" count="230" uniqueCount="156">
  <si>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</si>
  <si>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</si>
  <si>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</si>
  <si>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</si>
  <si>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</si>
  <si>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</si>
  <si>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</si>
  <si>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</si>
  <si>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</si>
  <si>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</si>
  <si>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</si>
  <si>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</si>
  <si>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</si>
  <si>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</si>
  <si>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</si>
  <si>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</si>
  <si>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</si>
  <si>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</si>
  <si>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</si>
  <si>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</si>
  <si>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</si>
  <si>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</si>
  <si>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</si>
  <si>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</si>
  <si>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</si>
  <si>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</si>
  <si>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</si>
  <si>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</si>
  <si>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</si>
  <si>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</si>
  <si>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</si>
  <si>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</si>
  <si>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</si>
  <si>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</si>
  <si>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</si>
  <si>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</si>
  <si>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</si>
  <si>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</si>
  <si>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</si>
  <si>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</si>
  <si>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</si>
  <si>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</si>
  <si>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</si>
  <si>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</si>
  <si>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</si>
  <si>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</si>
  <si>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</si>
  <si>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</si>
  <si>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</si>
  <si>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1020089320</t>
  </si>
  <si>
    <t>1020089330</t>
  </si>
  <si>
    <t>1020089350</t>
  </si>
  <si>
    <t>1020089360</t>
  </si>
  <si>
    <t>1020089420</t>
  </si>
  <si>
    <t>1020089310</t>
  </si>
  <si>
    <t xml:space="preserve"> Капитальный ремонт жилых помещений муниципального жилищного фонда</t>
  </si>
  <si>
    <t>1020089280</t>
  </si>
  <si>
    <t>Приложение № 10</t>
  </si>
  <si>
    <t>1020089440</t>
  </si>
  <si>
    <t xml:space="preserve"> Капитальный ремонт зданий МБОУ "СОШ № 161"</t>
  </si>
  <si>
    <t>Капитальный ремонт объектов дорожного хозяйства</t>
  </si>
  <si>
    <t>0409</t>
  </si>
  <si>
    <t xml:space="preserve"> Капитальный ремонт жилого дома по ул. Молодежная, 4 (работы по усилению фундамента)</t>
  </si>
  <si>
    <t>1020089300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</si>
  <si>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</si>
  <si>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</si>
  <si>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</si>
  <si>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</si>
  <si>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</si>
  <si>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</si>
  <si>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</si>
  <si>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</si>
  <si>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</si>
  <si>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</si>
  <si>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</si>
  <si>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</si>
  <si>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Капитальный ремонт объектов культуры</t>
  </si>
  <si>
    <t>9.1.</t>
  </si>
  <si>
    <t>0801</t>
  </si>
  <si>
    <t>Национальная экономика</t>
  </si>
  <si>
    <t>0400</t>
  </si>
  <si>
    <t>Дорожное хозяйство (дорожные фонды)</t>
  </si>
  <si>
    <t>Культура, кинематография</t>
  </si>
  <si>
    <t>Культура</t>
  </si>
  <si>
    <t>0800</t>
  </si>
  <si>
    <t>1020089370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</si>
  <si>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</si>
  <si>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2017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</si>
  <si>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</si>
  <si>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</si>
  <si>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</si>
  <si>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</si>
  <si>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0910085060</t>
  </si>
  <si>
    <t>3.2.</t>
  </si>
  <si>
    <t>3.3.</t>
  </si>
  <si>
    <t>3.4.</t>
  </si>
  <si>
    <t>6.2.</t>
  </si>
  <si>
    <t>0410081030</t>
  </si>
  <si>
    <t>0410081040</t>
  </si>
  <si>
    <t>7.2.</t>
  </si>
  <si>
    <t>1020089430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</si>
  <si>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</si>
  <si>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</si>
  <si>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</si>
  <si>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Капитальный ремонт помещений ЕДДС, расположенных в здании по ул. Майское шоссе, 5 </t>
  </si>
  <si>
    <t xml:space="preserve">Объем бюджетных ассигнований, направляемых на капитальные ремонты на 2017 год и плановый период 2018 - 2019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</si>
  <si>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</si>
  <si>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Капитальный ремонт участка автомобильной дороги по ул. Мира (в районе жилых домов № 41, 43, 38)</t>
  </si>
  <si>
    <t xml:space="preserve"> Капитальный ремонт жилых помещений муниципального жилищного фонда по ул. Калинина, 13В</t>
  </si>
  <si>
    <t>1020089250</t>
  </si>
  <si>
    <t xml:space="preserve"> Капитальный ремонт зданий (сооружений) МБДОУ д/с № 6</t>
  </si>
  <si>
    <t xml:space="preserve"> Капитальный ремонт зданий (сооружений) МБДОУ д/с № 7</t>
  </si>
  <si>
    <t xml:space="preserve"> Капитальный ремонт зданий (сооружений) МБДОУ д/с № 19</t>
  </si>
  <si>
    <t xml:space="preserve"> Капитальный ремонт зданий (сооружений) МБДОУ д/с № 31</t>
  </si>
  <si>
    <t>4.5.</t>
  </si>
  <si>
    <t>4.6.</t>
  </si>
  <si>
    <t xml:space="preserve"> Капитальный ремонт зданий (сооружений) МБДОУ д/с № 13</t>
  </si>
  <si>
    <t>4.7.</t>
  </si>
  <si>
    <t xml:space="preserve"> Капитальный ремонт зданий (сооружений) МБДОУ д/с № 24</t>
  </si>
  <si>
    <t xml:space="preserve"> Проведение капитального ремонта зданий (сооружений) муниципальных учреждений дошкольного образования</t>
  </si>
  <si>
    <t>4.8.</t>
  </si>
  <si>
    <t xml:space="preserve"> Капитальный ремонт зданий (сооружений) МБОУ "Гимназия № 164"</t>
  </si>
  <si>
    <t>1020089410</t>
  </si>
  <si>
    <t>5.2.</t>
  </si>
  <si>
    <t xml:space="preserve"> Капитальный ремонт зданий (сооружений) МБОУ "СОШ № 169"</t>
  </si>
  <si>
    <t>5.3.</t>
  </si>
  <si>
    <t xml:space="preserve">Проведение капитального ремонта зданий (сооружений) муниципальных общеобразовательных учреждений </t>
  </si>
  <si>
    <t>5.4.</t>
  </si>
  <si>
    <t>Капитальный ремонт объектов дополнительного образования</t>
  </si>
  <si>
    <t>0703</t>
  </si>
  <si>
    <t>Капитальный ремонт кровли здания МБУ ДО "ЦО "Перспектива" по ул. Комсомольская, 17</t>
  </si>
  <si>
    <t>1020089230</t>
  </si>
  <si>
    <t>1020089240</t>
  </si>
  <si>
    <t>0410081060</t>
  </si>
  <si>
    <t xml:space="preserve"> Капитальный ремонт здания "Городская эстрада" по ул. Парковая, 14А</t>
  </si>
  <si>
    <t>1020089210</t>
  </si>
  <si>
    <t>Капитальный ремонт объектов массового спорта</t>
  </si>
  <si>
    <t xml:space="preserve">Капитальный ремонт входной группы здания МБУ "Спортивный комплекс" по ул. Гагарина, 6 </t>
  </si>
  <si>
    <t>1102</t>
  </si>
  <si>
    <t>1020089220</t>
  </si>
  <si>
    <t>Дополнительное образование</t>
  </si>
  <si>
    <t>Массовый спорт</t>
  </si>
  <si>
    <t>Физическая культура и спорт</t>
  </si>
  <si>
    <t>1100</t>
  </si>
  <si>
    <t>2019 год</t>
  </si>
  <si>
    <t>1020089630</t>
  </si>
  <si>
    <t xml:space="preserve"> Капитальный ремонт приборов отопления в здании МБУ "Библиотека"</t>
  </si>
  <si>
    <t>8.2.</t>
  </si>
  <si>
    <t>5.5.</t>
  </si>
  <si>
    <t xml:space="preserve">Капитальный ремонт ограждения территорий муниципальных общеобразовательных учреждений </t>
  </si>
  <si>
    <t>1400080820</t>
  </si>
  <si>
    <t>Капитальный ремонт лестницы главного входа в здание МБУ ДО ДМШ по ул. Комсомольская, 21</t>
  </si>
  <si>
    <t xml:space="preserve"> Проведение капитального ремонта зданий (сооружений) МКУ ЦОДОУ</t>
  </si>
  <si>
    <t xml:space="preserve"> Капитальный ремонт зданий (сооружений) МКУ ЦОДОУ</t>
  </si>
  <si>
    <t xml:space="preserve"> Капитальный ремонт зданий (сооружений) МБДОУ д/с № 10</t>
  </si>
  <si>
    <t>от 15.12.2016  № 32-190р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</si>
</sst>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2" xfId="0" applyFont="1" applyFill="1" applyBorder="1" applyAlignment="1">
      <alignment vertical="top" wrapText="1"/>
    </xf>
    <xf numFmtId="181" fontId="6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48" fillId="0" borderId="1" xfId="33" applyNumberFormat="1" applyFont="1" applyProtection="1">
      <alignment vertical="top" wrapText="1"/>
      <protection/>
    </xf>
    <xf numFmtId="49" fontId="5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5" fillId="0" borderId="12" xfId="0" applyFont="1" applyFill="1" applyBorder="1" applyAlignment="1">
      <alignment vertical="top"/>
    </xf>
    <xf numFmtId="4" fontId="6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0" fontId="10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="40" zoomScaleNormal="39" zoomScaleSheetLayoutView="40" zoomScalePageLayoutView="50" workbookViewId="0" topLeftCell="A28">
      <selection activeCell="Z26" sqref="Z26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5.140625" style="0" customWidth="1"/>
    <col min="5" max="5" width="14.421875" style="0" customWidth="1"/>
    <col min="6" max="6" width="26.7109375" style="0" customWidth="1"/>
    <col min="7" max="7" width="20.0039062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:17" ht="30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65" t="s">
        <v>57</v>
      </c>
      <c r="O1" s="65"/>
      <c r="P1" s="65"/>
      <c r="Q1" s="65"/>
    </row>
    <row r="2" spans="1:17" ht="30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65" t="s">
        <v>37</v>
      </c>
      <c r="O2" s="65"/>
      <c r="P2" s="65"/>
      <c r="Q2" s="65"/>
    </row>
    <row r="3" spans="1:17" ht="30.75">
      <c r="A3" s="29"/>
      <c r="B3" s="35"/>
      <c r="C3" s="30"/>
      <c r="D3" s="30"/>
      <c r="E3" s="30"/>
      <c r="F3" s="30"/>
      <c r="G3" s="29"/>
      <c r="H3" s="29"/>
      <c r="I3" s="29"/>
      <c r="J3" s="29"/>
      <c r="K3" s="29"/>
      <c r="L3" s="29"/>
      <c r="M3" s="29"/>
      <c r="N3" s="65" t="s">
        <v>36</v>
      </c>
      <c r="O3" s="65"/>
      <c r="P3" s="65"/>
      <c r="Q3" s="65"/>
    </row>
    <row r="4" spans="1:17" ht="30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5" t="s">
        <v>155</v>
      </c>
      <c r="O4" s="65"/>
      <c r="P4" s="65"/>
      <c r="Q4" s="65"/>
    </row>
    <row r="5" spans="1:17" ht="33">
      <c r="A5" s="67" t="s">
        <v>105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22.5">
      <c r="A6" s="62"/>
      <c r="B6" s="62"/>
      <c r="C6" s="62"/>
      <c r="D6" s="62"/>
      <c r="E6" s="62"/>
      <c r="F6" s="62"/>
      <c r="G6" s="62"/>
      <c r="H6" s="62"/>
      <c r="I6" s="62"/>
      <c r="J6" s="29"/>
      <c r="K6" s="29"/>
      <c r="L6" s="29"/>
      <c r="M6" s="29"/>
      <c r="N6" s="29"/>
      <c r="O6" s="29"/>
      <c r="P6" s="29"/>
      <c r="Q6" s="29"/>
    </row>
    <row r="7" spans="1:17" ht="30">
      <c r="A7" s="1"/>
      <c r="B7" s="25" t="s">
        <v>6</v>
      </c>
      <c r="C7" s="1"/>
      <c r="D7" s="1"/>
      <c r="E7" s="1"/>
      <c r="F7" s="1"/>
      <c r="G7" s="1"/>
      <c r="H7" s="1"/>
      <c r="I7" s="1"/>
      <c r="J7" s="29"/>
      <c r="K7" s="29"/>
      <c r="L7" s="29"/>
      <c r="M7" s="29"/>
      <c r="N7" s="29"/>
      <c r="O7" s="29"/>
      <c r="P7" s="66" t="s">
        <v>10</v>
      </c>
      <c r="Q7" s="66"/>
    </row>
    <row r="8" spans="1:17" ht="65.25" customHeight="1">
      <c r="A8" s="63" t="s">
        <v>1</v>
      </c>
      <c r="B8" s="63" t="s">
        <v>23</v>
      </c>
      <c r="C8" s="57" t="s">
        <v>2</v>
      </c>
      <c r="D8" s="58"/>
      <c r="E8" s="59"/>
      <c r="F8" s="60" t="s">
        <v>87</v>
      </c>
      <c r="G8" s="57" t="s">
        <v>5</v>
      </c>
      <c r="H8" s="58"/>
      <c r="I8" s="59"/>
      <c r="J8" s="60" t="s">
        <v>88</v>
      </c>
      <c r="K8" s="57" t="s">
        <v>5</v>
      </c>
      <c r="L8" s="58"/>
      <c r="M8" s="59"/>
      <c r="N8" s="60" t="s">
        <v>106</v>
      </c>
      <c r="O8" s="57" t="s">
        <v>5</v>
      </c>
      <c r="P8" s="58"/>
      <c r="Q8" s="59"/>
    </row>
    <row r="9" spans="1:17" ht="241.5" customHeight="1">
      <c r="A9" s="64"/>
      <c r="B9" s="64"/>
      <c r="C9" s="38" t="s">
        <v>35</v>
      </c>
      <c r="D9" s="38" t="s">
        <v>3</v>
      </c>
      <c r="E9" s="38" t="s">
        <v>4</v>
      </c>
      <c r="F9" s="61"/>
      <c r="G9" s="38" t="s">
        <v>11</v>
      </c>
      <c r="H9" s="38" t="s">
        <v>12</v>
      </c>
      <c r="I9" s="38" t="s">
        <v>13</v>
      </c>
      <c r="J9" s="61"/>
      <c r="K9" s="38" t="s">
        <v>11</v>
      </c>
      <c r="L9" s="38" t="s">
        <v>12</v>
      </c>
      <c r="M9" s="38" t="s">
        <v>13</v>
      </c>
      <c r="N9" s="61"/>
      <c r="O9" s="38" t="s">
        <v>11</v>
      </c>
      <c r="P9" s="38" t="s">
        <v>12</v>
      </c>
      <c r="Q9" s="38" t="s">
        <v>13</v>
      </c>
    </row>
    <row r="10" spans="1:17" ht="108">
      <c r="A10" s="26" t="s">
        <v>14</v>
      </c>
      <c r="B10" s="4" t="s">
        <v>89</v>
      </c>
      <c r="C10" s="2"/>
      <c r="D10" s="3"/>
      <c r="E10" s="3"/>
      <c r="F10" s="5">
        <f>G10+H10+I10</f>
        <v>730</v>
      </c>
      <c r="G10" s="6">
        <f>G11</f>
        <v>0</v>
      </c>
      <c r="H10" s="6">
        <f>H11</f>
        <v>0</v>
      </c>
      <c r="I10" s="6">
        <f>I11</f>
        <v>730</v>
      </c>
      <c r="J10" s="5">
        <f>K10+L10+M10</f>
        <v>0</v>
      </c>
      <c r="K10" s="6">
        <f>K11</f>
        <v>0</v>
      </c>
      <c r="L10" s="6">
        <f>L11</f>
        <v>0</v>
      </c>
      <c r="M10" s="6">
        <f>M11</f>
        <v>0</v>
      </c>
      <c r="N10" s="5">
        <f>O10+P10+Q10</f>
        <v>0</v>
      </c>
      <c r="O10" s="6">
        <f>O11</f>
        <v>0</v>
      </c>
      <c r="P10" s="6">
        <f>P11</f>
        <v>0</v>
      </c>
      <c r="Q10" s="6">
        <f>Q11</f>
        <v>0</v>
      </c>
    </row>
    <row r="11" spans="1:17" ht="55.5">
      <c r="A11" s="26" t="s">
        <v>32</v>
      </c>
      <c r="B11" s="39" t="s">
        <v>104</v>
      </c>
      <c r="C11" s="7" t="s">
        <v>90</v>
      </c>
      <c r="D11" s="8" t="s">
        <v>91</v>
      </c>
      <c r="E11" s="8" t="s">
        <v>22</v>
      </c>
      <c r="F11" s="9">
        <f>I11</f>
        <v>730</v>
      </c>
      <c r="G11" s="10">
        <v>0</v>
      </c>
      <c r="H11" s="10">
        <v>0</v>
      </c>
      <c r="I11" s="9">
        <v>730</v>
      </c>
      <c r="J11" s="5"/>
      <c r="K11" s="6"/>
      <c r="L11" s="6"/>
      <c r="M11" s="6"/>
      <c r="N11" s="5"/>
      <c r="O11" s="6"/>
      <c r="P11" s="6"/>
      <c r="Q11" s="6"/>
    </row>
    <row r="12" spans="1:17" ht="54">
      <c r="A12" s="26" t="s">
        <v>15</v>
      </c>
      <c r="B12" s="4" t="s">
        <v>60</v>
      </c>
      <c r="C12" s="2"/>
      <c r="D12" s="3"/>
      <c r="E12" s="3"/>
      <c r="F12" s="5">
        <f>G12+H12+I12</f>
        <v>303.5</v>
      </c>
      <c r="G12" s="6">
        <f>G13</f>
        <v>0</v>
      </c>
      <c r="H12" s="6">
        <f>H13</f>
        <v>0</v>
      </c>
      <c r="I12" s="6">
        <f>I13</f>
        <v>303.5</v>
      </c>
      <c r="J12" s="5">
        <f>K12+L12+M12</f>
        <v>0</v>
      </c>
      <c r="K12" s="6">
        <f>K13</f>
        <v>0</v>
      </c>
      <c r="L12" s="6">
        <f>L13</f>
        <v>0</v>
      </c>
      <c r="M12" s="6">
        <f>M13</f>
        <v>0</v>
      </c>
      <c r="N12" s="5">
        <f>O12+P12+Q12</f>
        <v>0</v>
      </c>
      <c r="O12" s="6">
        <f>O13</f>
        <v>0</v>
      </c>
      <c r="P12" s="6">
        <f>P13</f>
        <v>0</v>
      </c>
      <c r="Q12" s="6">
        <f>Q13</f>
        <v>0</v>
      </c>
    </row>
    <row r="13" spans="1:17" ht="67.5" customHeight="1">
      <c r="A13" s="26" t="s">
        <v>33</v>
      </c>
      <c r="B13" s="36" t="s">
        <v>107</v>
      </c>
      <c r="C13" s="7" t="s">
        <v>61</v>
      </c>
      <c r="D13" s="8" t="s">
        <v>92</v>
      </c>
      <c r="E13" s="8" t="s">
        <v>22</v>
      </c>
      <c r="F13" s="9">
        <f>I13</f>
        <v>303.5</v>
      </c>
      <c r="G13" s="10">
        <v>0</v>
      </c>
      <c r="H13" s="10">
        <v>0</v>
      </c>
      <c r="I13" s="9">
        <v>303.5</v>
      </c>
      <c r="J13" s="5"/>
      <c r="K13" s="6"/>
      <c r="L13" s="6"/>
      <c r="M13" s="6"/>
      <c r="N13" s="5"/>
      <c r="O13" s="6"/>
      <c r="P13" s="6"/>
      <c r="Q13" s="6"/>
    </row>
    <row r="14" spans="1:17" ht="58.5" customHeight="1">
      <c r="A14" s="26" t="s">
        <v>26</v>
      </c>
      <c r="B14" s="4" t="s">
        <v>24</v>
      </c>
      <c r="C14" s="2"/>
      <c r="D14" s="3"/>
      <c r="E14" s="3"/>
      <c r="F14" s="5">
        <f>G14+H14+I14</f>
        <v>10850</v>
      </c>
      <c r="G14" s="6">
        <f>G15+G16+G17+G18</f>
        <v>0</v>
      </c>
      <c r="H14" s="6">
        <f>H15+H16+H17+H18</f>
        <v>0</v>
      </c>
      <c r="I14" s="6">
        <f>I15+I16+I17+I18</f>
        <v>10850</v>
      </c>
      <c r="J14" s="5">
        <f>K14+L14+M14</f>
        <v>4500</v>
      </c>
      <c r="K14" s="6">
        <f>K15+K16+K17+K18</f>
        <v>0</v>
      </c>
      <c r="L14" s="6">
        <f>L15+L16+L17+L18</f>
        <v>0</v>
      </c>
      <c r="M14" s="6">
        <f>M15+M16+M17+M18</f>
        <v>4500</v>
      </c>
      <c r="N14" s="5">
        <f>O14+P14+Q14</f>
        <v>4500</v>
      </c>
      <c r="O14" s="6">
        <f>O15+O16+O17+O18</f>
        <v>0</v>
      </c>
      <c r="P14" s="6">
        <f>P15+P16+P17+P18</f>
        <v>0</v>
      </c>
      <c r="Q14" s="6">
        <f>Q15+Q16+Q17+Q18</f>
        <v>4500</v>
      </c>
    </row>
    <row r="15" spans="1:17" ht="55.5">
      <c r="A15" s="26" t="s">
        <v>34</v>
      </c>
      <c r="B15" s="31" t="s">
        <v>55</v>
      </c>
      <c r="C15" s="7" t="s">
        <v>25</v>
      </c>
      <c r="D15" s="8" t="s">
        <v>56</v>
      </c>
      <c r="E15" s="8" t="s">
        <v>22</v>
      </c>
      <c r="F15" s="9">
        <f>I15</f>
        <v>500</v>
      </c>
      <c r="G15" s="10">
        <v>0</v>
      </c>
      <c r="H15" s="10">
        <v>0</v>
      </c>
      <c r="I15" s="9">
        <v>500</v>
      </c>
      <c r="J15" s="9">
        <f>M15</f>
        <v>500</v>
      </c>
      <c r="K15" s="10">
        <v>0</v>
      </c>
      <c r="L15" s="10">
        <v>0</v>
      </c>
      <c r="M15" s="9">
        <v>500</v>
      </c>
      <c r="N15" s="9">
        <f>Q15</f>
        <v>500</v>
      </c>
      <c r="O15" s="10">
        <v>0</v>
      </c>
      <c r="P15" s="10">
        <v>0</v>
      </c>
      <c r="Q15" s="9">
        <v>500</v>
      </c>
    </row>
    <row r="16" spans="1:17" ht="55.5">
      <c r="A16" s="26" t="s">
        <v>93</v>
      </c>
      <c r="B16" s="31" t="s">
        <v>31</v>
      </c>
      <c r="C16" s="7" t="s">
        <v>25</v>
      </c>
      <c r="D16" s="8" t="s">
        <v>39</v>
      </c>
      <c r="E16" s="8" t="s">
        <v>22</v>
      </c>
      <c r="F16" s="9">
        <f>I16</f>
        <v>2000</v>
      </c>
      <c r="G16" s="10">
        <v>0</v>
      </c>
      <c r="H16" s="10">
        <v>0</v>
      </c>
      <c r="I16" s="9">
        <v>2000</v>
      </c>
      <c r="J16" s="9">
        <f>M16</f>
        <v>4000</v>
      </c>
      <c r="K16" s="10">
        <v>0</v>
      </c>
      <c r="L16" s="10">
        <v>0</v>
      </c>
      <c r="M16" s="9">
        <v>4000</v>
      </c>
      <c r="N16" s="9">
        <f>Q16</f>
        <v>4000</v>
      </c>
      <c r="O16" s="10">
        <v>0</v>
      </c>
      <c r="P16" s="10">
        <v>0</v>
      </c>
      <c r="Q16" s="9">
        <v>4000</v>
      </c>
    </row>
    <row r="17" spans="1:17" ht="83.25">
      <c r="A17" s="26" t="s">
        <v>94</v>
      </c>
      <c r="B17" s="31" t="s">
        <v>108</v>
      </c>
      <c r="C17" s="7" t="s">
        <v>25</v>
      </c>
      <c r="D17" s="8" t="s">
        <v>109</v>
      </c>
      <c r="E17" s="8" t="s">
        <v>22</v>
      </c>
      <c r="F17" s="9">
        <f>I17</f>
        <v>4300</v>
      </c>
      <c r="G17" s="10">
        <v>0</v>
      </c>
      <c r="H17" s="10">
        <v>0</v>
      </c>
      <c r="I17" s="9">
        <v>4300</v>
      </c>
      <c r="J17" s="9"/>
      <c r="K17" s="10"/>
      <c r="L17" s="10"/>
      <c r="M17" s="9"/>
      <c r="N17" s="9"/>
      <c r="O17" s="10"/>
      <c r="P17" s="10"/>
      <c r="Q17" s="9"/>
    </row>
    <row r="18" spans="1:17" ht="55.5">
      <c r="A18" s="26" t="s">
        <v>95</v>
      </c>
      <c r="B18" s="31" t="s">
        <v>62</v>
      </c>
      <c r="C18" s="7" t="s">
        <v>25</v>
      </c>
      <c r="D18" s="8" t="s">
        <v>63</v>
      </c>
      <c r="E18" s="8" t="s">
        <v>22</v>
      </c>
      <c r="F18" s="9">
        <f>I18</f>
        <v>4050</v>
      </c>
      <c r="G18" s="10">
        <v>0</v>
      </c>
      <c r="H18" s="10">
        <v>0</v>
      </c>
      <c r="I18" s="9">
        <v>4050</v>
      </c>
      <c r="J18" s="9"/>
      <c r="K18" s="10"/>
      <c r="L18" s="10"/>
      <c r="M18" s="9"/>
      <c r="N18" s="9"/>
      <c r="O18" s="10"/>
      <c r="P18" s="10"/>
      <c r="Q18" s="9"/>
    </row>
    <row r="19" spans="1:17" ht="54">
      <c r="A19" s="26" t="s">
        <v>43</v>
      </c>
      <c r="B19" s="13" t="s">
        <v>21</v>
      </c>
      <c r="C19" s="2"/>
      <c r="D19" s="3"/>
      <c r="E19" s="3"/>
      <c r="F19" s="5">
        <f>G19+H19+I19</f>
        <v>701.4000000000001</v>
      </c>
      <c r="G19" s="6">
        <f>G20+G21+G22+G23+G24+G25+G26+G27</f>
        <v>0</v>
      </c>
      <c r="H19" s="6">
        <f>H20+H21+H22+H23+H24+H25+H26+H27</f>
        <v>0</v>
      </c>
      <c r="I19" s="6">
        <f>I20+I21+I22+I23+I24+I25+I26+I27</f>
        <v>701.4000000000001</v>
      </c>
      <c r="J19" s="11">
        <f>K19+L19+M19</f>
        <v>2392</v>
      </c>
      <c r="K19" s="6">
        <f>K20+K21+K22+K23+K24+K25+K26+K27</f>
        <v>0</v>
      </c>
      <c r="L19" s="6">
        <f>L20+L21+L22+L23+L24+L25+L26+L27</f>
        <v>0</v>
      </c>
      <c r="M19" s="6">
        <f>M20+M21+M22+M23+M24+M25+M26+M27</f>
        <v>2392</v>
      </c>
      <c r="N19" s="11">
        <f>O19+P19+Q19</f>
        <v>0</v>
      </c>
      <c r="O19" s="6">
        <f>O20+O21+O22+O23+O24+O25+O26+O27</f>
        <v>0</v>
      </c>
      <c r="P19" s="6">
        <f>P20+P21+P22+P23+P24+P25+P26+P27</f>
        <v>0</v>
      </c>
      <c r="Q19" s="6">
        <f>Q20+Q21+Q22+Q23+Q24+Q25+Q26+Q27</f>
        <v>0</v>
      </c>
    </row>
    <row r="20" spans="1:17" ht="66" customHeight="1">
      <c r="A20" s="26" t="s">
        <v>44</v>
      </c>
      <c r="B20" s="31" t="s">
        <v>110</v>
      </c>
      <c r="C20" s="7" t="s">
        <v>0</v>
      </c>
      <c r="D20" s="8" t="s">
        <v>54</v>
      </c>
      <c r="E20" s="8" t="s">
        <v>48</v>
      </c>
      <c r="F20" s="9">
        <f aca="true" t="shared" si="0" ref="F20:F26">I20</f>
        <v>92.2</v>
      </c>
      <c r="G20" s="34">
        <v>0</v>
      </c>
      <c r="H20" s="34">
        <v>0</v>
      </c>
      <c r="I20" s="34">
        <v>92.2</v>
      </c>
      <c r="J20" s="11"/>
      <c r="K20" s="12"/>
      <c r="L20" s="12"/>
      <c r="M20" s="12"/>
      <c r="N20" s="11"/>
      <c r="O20" s="12"/>
      <c r="P20" s="12"/>
      <c r="Q20" s="12"/>
    </row>
    <row r="21" spans="1:17" ht="66" customHeight="1">
      <c r="A21" s="26" t="s">
        <v>64</v>
      </c>
      <c r="B21" s="31" t="s">
        <v>111</v>
      </c>
      <c r="C21" s="7" t="s">
        <v>0</v>
      </c>
      <c r="D21" s="8" t="s">
        <v>49</v>
      </c>
      <c r="E21" s="8" t="s">
        <v>48</v>
      </c>
      <c r="F21" s="33">
        <f t="shared" si="0"/>
        <v>31</v>
      </c>
      <c r="G21" s="34">
        <v>0</v>
      </c>
      <c r="H21" s="34">
        <v>0</v>
      </c>
      <c r="I21" s="32">
        <v>31</v>
      </c>
      <c r="J21" s="11"/>
      <c r="K21" s="12"/>
      <c r="L21" s="12"/>
      <c r="M21" s="12"/>
      <c r="N21" s="11"/>
      <c r="O21" s="12"/>
      <c r="P21" s="12"/>
      <c r="Q21" s="6"/>
    </row>
    <row r="22" spans="1:17" ht="57.75" customHeight="1">
      <c r="A22" s="26" t="s">
        <v>65</v>
      </c>
      <c r="B22" s="31" t="s">
        <v>154</v>
      </c>
      <c r="C22" s="7" t="s">
        <v>0</v>
      </c>
      <c r="D22" s="8" t="s">
        <v>50</v>
      </c>
      <c r="E22" s="8" t="s">
        <v>48</v>
      </c>
      <c r="F22" s="9">
        <f t="shared" si="0"/>
        <v>100</v>
      </c>
      <c r="G22" s="34">
        <v>0</v>
      </c>
      <c r="H22" s="34">
        <v>0</v>
      </c>
      <c r="I22" s="34">
        <v>100</v>
      </c>
      <c r="J22" s="11"/>
      <c r="K22" s="12"/>
      <c r="L22" s="12"/>
      <c r="M22" s="12"/>
      <c r="N22" s="11"/>
      <c r="O22" s="12"/>
      <c r="P22" s="12"/>
      <c r="Q22" s="6"/>
    </row>
    <row r="23" spans="1:17" ht="63.75" customHeight="1">
      <c r="A23" s="26" t="s">
        <v>66</v>
      </c>
      <c r="B23" s="31" t="s">
        <v>112</v>
      </c>
      <c r="C23" s="7" t="s">
        <v>0</v>
      </c>
      <c r="D23" s="8" t="s">
        <v>51</v>
      </c>
      <c r="E23" s="8" t="s">
        <v>48</v>
      </c>
      <c r="F23" s="9">
        <f t="shared" si="0"/>
        <v>45</v>
      </c>
      <c r="G23" s="34">
        <v>0</v>
      </c>
      <c r="H23" s="34">
        <v>0</v>
      </c>
      <c r="I23" s="34">
        <v>45</v>
      </c>
      <c r="J23" s="11"/>
      <c r="K23" s="12"/>
      <c r="L23" s="12"/>
      <c r="M23" s="12"/>
      <c r="N23" s="11"/>
      <c r="O23" s="12"/>
      <c r="P23" s="12"/>
      <c r="Q23" s="6"/>
    </row>
    <row r="24" spans="1:17" ht="62.25" customHeight="1">
      <c r="A24" s="26" t="s">
        <v>114</v>
      </c>
      <c r="B24" s="31" t="s">
        <v>113</v>
      </c>
      <c r="C24" s="7" t="s">
        <v>0</v>
      </c>
      <c r="D24" s="8" t="s">
        <v>52</v>
      </c>
      <c r="E24" s="8" t="s">
        <v>48</v>
      </c>
      <c r="F24" s="9">
        <f t="shared" si="0"/>
        <v>400</v>
      </c>
      <c r="G24" s="34">
        <v>0</v>
      </c>
      <c r="H24" s="34">
        <v>0</v>
      </c>
      <c r="I24" s="34">
        <v>400</v>
      </c>
      <c r="J24" s="11"/>
      <c r="K24" s="12"/>
      <c r="L24" s="12"/>
      <c r="M24" s="12"/>
      <c r="N24" s="11"/>
      <c r="O24" s="12"/>
      <c r="P24" s="12"/>
      <c r="Q24" s="6"/>
    </row>
    <row r="25" spans="1:17" ht="64.5" customHeight="1">
      <c r="A25" s="26" t="s">
        <v>115</v>
      </c>
      <c r="B25" s="31" t="s">
        <v>116</v>
      </c>
      <c r="C25" s="7" t="s">
        <v>0</v>
      </c>
      <c r="D25" s="8" t="s">
        <v>85</v>
      </c>
      <c r="E25" s="8" t="s">
        <v>48</v>
      </c>
      <c r="F25" s="33">
        <f t="shared" si="0"/>
        <v>0</v>
      </c>
      <c r="G25" s="34">
        <v>0</v>
      </c>
      <c r="H25" s="34">
        <v>0</v>
      </c>
      <c r="I25" s="32">
        <v>0</v>
      </c>
      <c r="J25" s="33">
        <f>M25</f>
        <v>614</v>
      </c>
      <c r="K25" s="34">
        <v>0</v>
      </c>
      <c r="L25" s="34">
        <v>0</v>
      </c>
      <c r="M25" s="32">
        <v>614</v>
      </c>
      <c r="N25" s="33">
        <f>Q25</f>
        <v>0</v>
      </c>
      <c r="O25" s="34">
        <v>0</v>
      </c>
      <c r="P25" s="34">
        <v>0</v>
      </c>
      <c r="Q25" s="32">
        <v>0</v>
      </c>
    </row>
    <row r="26" spans="1:17" ht="65.25" customHeight="1">
      <c r="A26" s="26" t="s">
        <v>117</v>
      </c>
      <c r="B26" s="31" t="s">
        <v>118</v>
      </c>
      <c r="C26" s="7" t="s">
        <v>0</v>
      </c>
      <c r="D26" s="8" t="s">
        <v>86</v>
      </c>
      <c r="E26" s="8" t="s">
        <v>48</v>
      </c>
      <c r="F26" s="33">
        <f t="shared" si="0"/>
        <v>0</v>
      </c>
      <c r="G26" s="34">
        <v>0</v>
      </c>
      <c r="H26" s="34">
        <v>0</v>
      </c>
      <c r="I26" s="32">
        <v>0</v>
      </c>
      <c r="J26" s="33">
        <f>M26</f>
        <v>1778</v>
      </c>
      <c r="K26" s="34">
        <v>0</v>
      </c>
      <c r="L26" s="34">
        <v>0</v>
      </c>
      <c r="M26" s="32">
        <v>1778</v>
      </c>
      <c r="N26" s="33">
        <f>Q26</f>
        <v>0</v>
      </c>
      <c r="O26" s="34">
        <v>0</v>
      </c>
      <c r="P26" s="34">
        <v>0</v>
      </c>
      <c r="Q26" s="32">
        <v>0</v>
      </c>
    </row>
    <row r="27" spans="1:17" ht="83.25">
      <c r="A27" s="26" t="s">
        <v>120</v>
      </c>
      <c r="B27" s="31" t="s">
        <v>119</v>
      </c>
      <c r="C27" s="7" t="s">
        <v>0</v>
      </c>
      <c r="D27" s="8" t="s">
        <v>97</v>
      </c>
      <c r="E27" s="8" t="s">
        <v>48</v>
      </c>
      <c r="F27" s="33">
        <f>I27</f>
        <v>33.2</v>
      </c>
      <c r="G27" s="34">
        <v>0</v>
      </c>
      <c r="H27" s="34">
        <v>0</v>
      </c>
      <c r="I27" s="32">
        <v>33.2</v>
      </c>
      <c r="J27" s="11"/>
      <c r="K27" s="12"/>
      <c r="L27" s="12"/>
      <c r="M27" s="12"/>
      <c r="N27" s="11"/>
      <c r="O27" s="12"/>
      <c r="P27" s="12"/>
      <c r="Q27" s="6"/>
    </row>
    <row r="28" spans="1:17" ht="54">
      <c r="A28" s="26" t="s">
        <v>67</v>
      </c>
      <c r="B28" s="13" t="s">
        <v>40</v>
      </c>
      <c r="C28" s="2"/>
      <c r="D28" s="3"/>
      <c r="E28" s="3"/>
      <c r="F28" s="5">
        <f>G28+H28+I28</f>
        <v>4693.7</v>
      </c>
      <c r="G28" s="6">
        <f>G29+G30+G31+G32</f>
        <v>0</v>
      </c>
      <c r="H28" s="6">
        <f>H29+H30+H31+H32</f>
        <v>0</v>
      </c>
      <c r="I28" s="6">
        <f>I29+I30+I31+I32+I33</f>
        <v>4693.7</v>
      </c>
      <c r="J28" s="11">
        <f>K28+L28+M28</f>
        <v>0</v>
      </c>
      <c r="K28" s="6">
        <f>K29+K30+K31+K32</f>
        <v>0</v>
      </c>
      <c r="L28" s="6">
        <f>L29+L30+L31+L32</f>
        <v>0</v>
      </c>
      <c r="M28" s="6">
        <f>M29+M30+M31+M32</f>
        <v>0</v>
      </c>
      <c r="N28" s="11">
        <f>O28+P28+Q28</f>
        <v>0</v>
      </c>
      <c r="O28" s="6">
        <f>O29+O30+O31+O32</f>
        <v>0</v>
      </c>
      <c r="P28" s="6">
        <f>P29+P30+P31+P32</f>
        <v>0</v>
      </c>
      <c r="Q28" s="6">
        <f>Q29+Q30+Q31+Q32</f>
        <v>0</v>
      </c>
    </row>
    <row r="29" spans="1:17" ht="55.5">
      <c r="A29" s="26" t="s">
        <v>68</v>
      </c>
      <c r="B29" s="31" t="s">
        <v>121</v>
      </c>
      <c r="C29" s="7" t="s">
        <v>41</v>
      </c>
      <c r="D29" s="8" t="s">
        <v>122</v>
      </c>
      <c r="E29" s="8" t="s">
        <v>48</v>
      </c>
      <c r="F29" s="9">
        <f>I29</f>
        <v>24</v>
      </c>
      <c r="G29" s="34">
        <v>0</v>
      </c>
      <c r="H29" s="34">
        <v>0</v>
      </c>
      <c r="I29" s="9">
        <v>24</v>
      </c>
      <c r="J29" s="11"/>
      <c r="K29" s="12"/>
      <c r="L29" s="12"/>
      <c r="M29" s="12"/>
      <c r="N29" s="11"/>
      <c r="O29" s="12"/>
      <c r="P29" s="12"/>
      <c r="Q29" s="12"/>
    </row>
    <row r="30" spans="1:17" ht="72" customHeight="1">
      <c r="A30" s="26" t="s">
        <v>123</v>
      </c>
      <c r="B30" s="31" t="s">
        <v>124</v>
      </c>
      <c r="C30" s="7" t="s">
        <v>41</v>
      </c>
      <c r="D30" s="8" t="s">
        <v>53</v>
      </c>
      <c r="E30" s="8" t="s">
        <v>48</v>
      </c>
      <c r="F30" s="9">
        <f>I30</f>
        <v>130</v>
      </c>
      <c r="G30" s="34">
        <v>0</v>
      </c>
      <c r="H30" s="34">
        <v>0</v>
      </c>
      <c r="I30" s="9">
        <v>130</v>
      </c>
      <c r="J30" s="11"/>
      <c r="K30" s="12"/>
      <c r="L30" s="12"/>
      <c r="M30" s="12"/>
      <c r="N30" s="11"/>
      <c r="O30" s="12"/>
      <c r="P30" s="12"/>
      <c r="Q30" s="12"/>
    </row>
    <row r="31" spans="1:17" ht="27.75">
      <c r="A31" s="26" t="s">
        <v>125</v>
      </c>
      <c r="B31" s="31" t="s">
        <v>59</v>
      </c>
      <c r="C31" s="7" t="s">
        <v>41</v>
      </c>
      <c r="D31" s="8" t="s">
        <v>58</v>
      </c>
      <c r="E31" s="8" t="s">
        <v>48</v>
      </c>
      <c r="F31" s="9">
        <f>I31</f>
        <v>2000</v>
      </c>
      <c r="G31" s="34">
        <v>0</v>
      </c>
      <c r="H31" s="34">
        <v>0</v>
      </c>
      <c r="I31" s="9">
        <v>2000</v>
      </c>
      <c r="J31" s="11"/>
      <c r="K31" s="12"/>
      <c r="L31" s="12"/>
      <c r="M31" s="12"/>
      <c r="N31" s="11"/>
      <c r="O31" s="12"/>
      <c r="P31" s="12"/>
      <c r="Q31" s="12"/>
    </row>
    <row r="32" spans="1:17" ht="83.25">
      <c r="A32" s="26" t="s">
        <v>127</v>
      </c>
      <c r="B32" s="31" t="s">
        <v>126</v>
      </c>
      <c r="C32" s="7" t="s">
        <v>41</v>
      </c>
      <c r="D32" s="8" t="s">
        <v>98</v>
      </c>
      <c r="E32" s="8" t="s">
        <v>48</v>
      </c>
      <c r="F32" s="9">
        <f>I32</f>
        <v>2309.7</v>
      </c>
      <c r="G32" s="34">
        <v>0</v>
      </c>
      <c r="H32" s="34">
        <v>0</v>
      </c>
      <c r="I32" s="9">
        <v>2309.7</v>
      </c>
      <c r="J32" s="11"/>
      <c r="K32" s="12"/>
      <c r="L32" s="12"/>
      <c r="M32" s="12"/>
      <c r="N32" s="11"/>
      <c r="O32" s="12"/>
      <c r="P32" s="12"/>
      <c r="Q32" s="12"/>
    </row>
    <row r="33" spans="1:17" ht="74.25" customHeight="1">
      <c r="A33" s="26" t="s">
        <v>148</v>
      </c>
      <c r="B33" s="31" t="s">
        <v>149</v>
      </c>
      <c r="C33" s="7" t="s">
        <v>41</v>
      </c>
      <c r="D33" s="8" t="s">
        <v>150</v>
      </c>
      <c r="E33" s="8" t="s">
        <v>48</v>
      </c>
      <c r="F33" s="9">
        <f>I33</f>
        <v>230</v>
      </c>
      <c r="G33" s="34">
        <v>0</v>
      </c>
      <c r="H33" s="34">
        <v>0</v>
      </c>
      <c r="I33" s="9">
        <v>230</v>
      </c>
      <c r="J33" s="11"/>
      <c r="K33" s="12"/>
      <c r="L33" s="12"/>
      <c r="M33" s="12"/>
      <c r="N33" s="11"/>
      <c r="O33" s="12"/>
      <c r="P33" s="12"/>
      <c r="Q33" s="12"/>
    </row>
    <row r="34" spans="1:17" ht="54">
      <c r="A34" s="26" t="s">
        <v>69</v>
      </c>
      <c r="B34" s="13" t="s">
        <v>128</v>
      </c>
      <c r="C34" s="2"/>
      <c r="D34" s="3"/>
      <c r="E34" s="3"/>
      <c r="F34" s="5">
        <f>G34+H34+I34</f>
        <v>3915.8</v>
      </c>
      <c r="G34" s="6">
        <f>G35</f>
        <v>0</v>
      </c>
      <c r="H34" s="6">
        <f>H35</f>
        <v>0</v>
      </c>
      <c r="I34" s="6">
        <f>I35+I36</f>
        <v>3915.8</v>
      </c>
      <c r="J34" s="11">
        <f>K34+L34+M34</f>
        <v>0</v>
      </c>
      <c r="K34" s="12">
        <f>K35</f>
        <v>0</v>
      </c>
      <c r="L34" s="12">
        <f>L35</f>
        <v>0</v>
      </c>
      <c r="M34" s="12">
        <f>M35</f>
        <v>0</v>
      </c>
      <c r="N34" s="11">
        <f>O34+P34+Q34</f>
        <v>0</v>
      </c>
      <c r="O34" s="12">
        <f>O35</f>
        <v>0</v>
      </c>
      <c r="P34" s="12">
        <f>P35</f>
        <v>0</v>
      </c>
      <c r="Q34" s="12">
        <f>Q35</f>
        <v>0</v>
      </c>
    </row>
    <row r="35" spans="1:17" ht="69.75" customHeight="1">
      <c r="A35" s="26" t="s">
        <v>70</v>
      </c>
      <c r="B35" s="31" t="s">
        <v>130</v>
      </c>
      <c r="C35" s="7" t="s">
        <v>129</v>
      </c>
      <c r="D35" s="8" t="s">
        <v>131</v>
      </c>
      <c r="E35" s="8" t="s">
        <v>22</v>
      </c>
      <c r="F35" s="9">
        <f>I35</f>
        <v>3495.9</v>
      </c>
      <c r="G35" s="34">
        <v>0</v>
      </c>
      <c r="H35" s="34">
        <v>0</v>
      </c>
      <c r="I35" s="34">
        <v>3495.9</v>
      </c>
      <c r="J35" s="11"/>
      <c r="K35" s="12"/>
      <c r="L35" s="12"/>
      <c r="M35" s="12"/>
      <c r="N35" s="11"/>
      <c r="O35" s="12"/>
      <c r="P35" s="12"/>
      <c r="Q35" s="12"/>
    </row>
    <row r="36" spans="1:17" ht="55.5">
      <c r="A36" s="26" t="s">
        <v>96</v>
      </c>
      <c r="B36" s="31" t="s">
        <v>151</v>
      </c>
      <c r="C36" s="7" t="s">
        <v>129</v>
      </c>
      <c r="D36" s="8" t="s">
        <v>132</v>
      </c>
      <c r="E36" s="8" t="s">
        <v>22</v>
      </c>
      <c r="F36" s="33">
        <f>I36</f>
        <v>419.9</v>
      </c>
      <c r="G36" s="34">
        <v>0</v>
      </c>
      <c r="H36" s="34">
        <v>0</v>
      </c>
      <c r="I36" s="32">
        <v>419.9</v>
      </c>
      <c r="J36" s="11"/>
      <c r="K36" s="12"/>
      <c r="L36" s="12"/>
      <c r="M36" s="12"/>
      <c r="N36" s="11"/>
      <c r="O36" s="12"/>
      <c r="P36" s="12"/>
      <c r="Q36" s="12"/>
    </row>
    <row r="37" spans="1:17" ht="54">
      <c r="A37" s="26" t="s">
        <v>71</v>
      </c>
      <c r="B37" s="13" t="s">
        <v>45</v>
      </c>
      <c r="C37" s="2"/>
      <c r="D37" s="3"/>
      <c r="E37" s="3"/>
      <c r="F37" s="5">
        <f>G37+H37+I37</f>
        <v>245</v>
      </c>
      <c r="G37" s="6">
        <f>G38+G39</f>
        <v>0</v>
      </c>
      <c r="H37" s="6">
        <f>H38+H39</f>
        <v>0</v>
      </c>
      <c r="I37" s="6">
        <f>I38+I39</f>
        <v>245</v>
      </c>
      <c r="J37" s="11">
        <f>K37+L37+M37</f>
        <v>0</v>
      </c>
      <c r="K37" s="6">
        <f>K38+K39</f>
        <v>0</v>
      </c>
      <c r="L37" s="6">
        <f>L38+L39</f>
        <v>0</v>
      </c>
      <c r="M37" s="6">
        <f>M38+M39</f>
        <v>0</v>
      </c>
      <c r="N37" s="11">
        <f>O37+P37+Q37</f>
        <v>0</v>
      </c>
      <c r="O37" s="12">
        <f>O38</f>
        <v>0</v>
      </c>
      <c r="P37" s="12">
        <f>P38</f>
        <v>0</v>
      </c>
      <c r="Q37" s="12">
        <f>Q38</f>
        <v>0</v>
      </c>
    </row>
    <row r="38" spans="1:17" ht="55.5">
      <c r="A38" s="26" t="s">
        <v>72</v>
      </c>
      <c r="B38" s="31" t="s">
        <v>153</v>
      </c>
      <c r="C38" s="7" t="s">
        <v>47</v>
      </c>
      <c r="D38" s="8" t="s">
        <v>100</v>
      </c>
      <c r="E38" s="8" t="s">
        <v>22</v>
      </c>
      <c r="F38" s="9">
        <f>I38</f>
        <v>140</v>
      </c>
      <c r="G38" s="34">
        <v>0</v>
      </c>
      <c r="H38" s="34">
        <v>0</v>
      </c>
      <c r="I38" s="34">
        <v>140</v>
      </c>
      <c r="J38" s="11"/>
      <c r="K38" s="12"/>
      <c r="L38" s="12"/>
      <c r="M38" s="12"/>
      <c r="N38" s="11"/>
      <c r="O38" s="12"/>
      <c r="P38" s="12"/>
      <c r="Q38" s="12"/>
    </row>
    <row r="39" spans="1:17" ht="55.5">
      <c r="A39" s="26" t="s">
        <v>99</v>
      </c>
      <c r="B39" s="31" t="s">
        <v>152</v>
      </c>
      <c r="C39" s="7" t="s">
        <v>47</v>
      </c>
      <c r="D39" s="8" t="s">
        <v>133</v>
      </c>
      <c r="E39" s="8" t="s">
        <v>22</v>
      </c>
      <c r="F39" s="9">
        <f>I39</f>
        <v>105</v>
      </c>
      <c r="G39" s="34">
        <v>0</v>
      </c>
      <c r="H39" s="34">
        <v>0</v>
      </c>
      <c r="I39" s="34">
        <v>105</v>
      </c>
      <c r="J39" s="11"/>
      <c r="K39" s="12"/>
      <c r="L39" s="12"/>
      <c r="M39" s="12"/>
      <c r="N39" s="11"/>
      <c r="O39" s="12"/>
      <c r="P39" s="12"/>
      <c r="Q39" s="12"/>
    </row>
    <row r="40" spans="1:17" ht="41.25" customHeight="1">
      <c r="A40" s="26" t="s">
        <v>73</v>
      </c>
      <c r="B40" s="13" t="s">
        <v>76</v>
      </c>
      <c r="C40" s="2"/>
      <c r="D40" s="3"/>
      <c r="E40" s="3"/>
      <c r="F40" s="5">
        <f>G40+H40+I40</f>
        <v>1845.3000000000002</v>
      </c>
      <c r="G40" s="6">
        <f>G41</f>
        <v>0</v>
      </c>
      <c r="H40" s="6">
        <f>H41</f>
        <v>0</v>
      </c>
      <c r="I40" s="6">
        <f>I41+I42</f>
        <v>1845.3000000000002</v>
      </c>
      <c r="J40" s="11">
        <f>K40+L40+M40</f>
        <v>0</v>
      </c>
      <c r="K40" s="12">
        <f>K41</f>
        <v>0</v>
      </c>
      <c r="L40" s="12">
        <f>L41</f>
        <v>0</v>
      </c>
      <c r="M40" s="12">
        <f>M41</f>
        <v>0</v>
      </c>
      <c r="N40" s="11">
        <f>O40+P40+Q40</f>
        <v>0</v>
      </c>
      <c r="O40" s="12">
        <f>O41</f>
        <v>0</v>
      </c>
      <c r="P40" s="12">
        <f>P41</f>
        <v>0</v>
      </c>
      <c r="Q40" s="12">
        <f>Q41</f>
        <v>0</v>
      </c>
    </row>
    <row r="41" spans="1:17" ht="55.5">
      <c r="A41" s="26" t="s">
        <v>74</v>
      </c>
      <c r="B41" s="31" t="s">
        <v>134</v>
      </c>
      <c r="C41" s="7" t="s">
        <v>78</v>
      </c>
      <c r="D41" s="8" t="s">
        <v>135</v>
      </c>
      <c r="E41" s="8" t="s">
        <v>22</v>
      </c>
      <c r="F41" s="9">
        <f>I41</f>
        <v>743.9</v>
      </c>
      <c r="G41" s="34">
        <v>0</v>
      </c>
      <c r="H41" s="34">
        <v>0</v>
      </c>
      <c r="I41" s="34">
        <v>743.9</v>
      </c>
      <c r="J41" s="11"/>
      <c r="K41" s="12"/>
      <c r="L41" s="12"/>
      <c r="M41" s="12"/>
      <c r="N41" s="11"/>
      <c r="O41" s="12"/>
      <c r="P41" s="12"/>
      <c r="Q41" s="12"/>
    </row>
    <row r="42" spans="1:17" ht="55.5">
      <c r="A42" s="26" t="s">
        <v>147</v>
      </c>
      <c r="B42" s="31" t="s">
        <v>146</v>
      </c>
      <c r="C42" s="7" t="s">
        <v>78</v>
      </c>
      <c r="D42" s="8" t="s">
        <v>145</v>
      </c>
      <c r="E42" s="8" t="s">
        <v>48</v>
      </c>
      <c r="F42" s="9">
        <f>I42</f>
        <v>1101.4</v>
      </c>
      <c r="G42" s="34">
        <v>0</v>
      </c>
      <c r="H42" s="34">
        <v>0</v>
      </c>
      <c r="I42" s="34">
        <v>1101.4</v>
      </c>
      <c r="J42" s="11"/>
      <c r="K42" s="12"/>
      <c r="L42" s="12"/>
      <c r="M42" s="12"/>
      <c r="N42" s="11"/>
      <c r="O42" s="12"/>
      <c r="P42" s="12"/>
      <c r="Q42" s="12"/>
    </row>
    <row r="43" spans="1:17" ht="54">
      <c r="A43" s="26" t="s">
        <v>75</v>
      </c>
      <c r="B43" s="13" t="s">
        <v>136</v>
      </c>
      <c r="C43" s="2"/>
      <c r="D43" s="3"/>
      <c r="E43" s="3"/>
      <c r="F43" s="5">
        <f>G43+H43+I43</f>
        <v>400</v>
      </c>
      <c r="G43" s="6">
        <f>G44</f>
        <v>0</v>
      </c>
      <c r="H43" s="6">
        <f>H44</f>
        <v>0</v>
      </c>
      <c r="I43" s="6">
        <f>I44</f>
        <v>400</v>
      </c>
      <c r="J43" s="11">
        <f>K43+L43+M43</f>
        <v>0</v>
      </c>
      <c r="K43" s="12">
        <f>K44</f>
        <v>0</v>
      </c>
      <c r="L43" s="12">
        <f>L44</f>
        <v>0</v>
      </c>
      <c r="M43" s="12">
        <f>M44</f>
        <v>0</v>
      </c>
      <c r="N43" s="11">
        <f>O43+P43+Q43</f>
        <v>0</v>
      </c>
      <c r="O43" s="12">
        <f>O44</f>
        <v>0</v>
      </c>
      <c r="P43" s="12">
        <f>P44</f>
        <v>0</v>
      </c>
      <c r="Q43" s="12">
        <f>Q44</f>
        <v>0</v>
      </c>
    </row>
    <row r="44" spans="1:17" ht="55.5">
      <c r="A44" s="26" t="s">
        <v>77</v>
      </c>
      <c r="B44" s="31" t="s">
        <v>137</v>
      </c>
      <c r="C44" s="7" t="s">
        <v>138</v>
      </c>
      <c r="D44" s="8" t="s">
        <v>139</v>
      </c>
      <c r="E44" s="8" t="s">
        <v>22</v>
      </c>
      <c r="F44" s="9">
        <f>I44</f>
        <v>400</v>
      </c>
      <c r="G44" s="34">
        <v>0</v>
      </c>
      <c r="H44" s="34">
        <v>0</v>
      </c>
      <c r="I44" s="34">
        <v>400</v>
      </c>
      <c r="J44" s="11"/>
      <c r="K44" s="12"/>
      <c r="L44" s="12"/>
      <c r="M44" s="12"/>
      <c r="N44" s="11"/>
      <c r="O44" s="12"/>
      <c r="P44" s="12"/>
      <c r="Q44" s="12"/>
    </row>
    <row r="45" spans="1:17" ht="27">
      <c r="A45" s="27"/>
      <c r="B45" s="14" t="s">
        <v>8</v>
      </c>
      <c r="C45" s="15"/>
      <c r="D45" s="15"/>
      <c r="E45" s="15"/>
      <c r="F45" s="5">
        <f>G45+H45+I45</f>
        <v>23684.699999999997</v>
      </c>
      <c r="G45" s="12">
        <f>G10+G12+G14+G19+G28+G34+G37+G40+G43</f>
        <v>0</v>
      </c>
      <c r="H45" s="12">
        <f>H10+H12+H14+H19+H28+H34+H37+H40+H43</f>
        <v>0</v>
      </c>
      <c r="I45" s="6">
        <f>I10+I12+I14+I19+I28+I34+I37+I40+I43</f>
        <v>23684.699999999997</v>
      </c>
      <c r="J45" s="5">
        <f>K45+L45+M45</f>
        <v>6892</v>
      </c>
      <c r="K45" s="12">
        <f>K10+K12+K14+K19+K28+K34+K37+K40+K43</f>
        <v>0</v>
      </c>
      <c r="L45" s="12">
        <f>L10+L12+L14+L19+L28+L34+L37+L40+L43</f>
        <v>0</v>
      </c>
      <c r="M45" s="12">
        <f>M10+M12+M14+M19+M28+M34+M37+M40+M43</f>
        <v>6892</v>
      </c>
      <c r="N45" s="5">
        <f>O45+P45+Q45</f>
        <v>4500</v>
      </c>
      <c r="O45" s="12">
        <f>O10+O12+O14+O19+O28+O34+O37+O40+O43</f>
        <v>0</v>
      </c>
      <c r="P45" s="12">
        <f>P10+P12+P14+P19+P28+P34+P37+P40+P43</f>
        <v>0</v>
      </c>
      <c r="Q45" s="12">
        <f>Q10+Q12+Q14+Q19+Q28+Q34+Q37+Q40+Q43</f>
        <v>4500</v>
      </c>
    </row>
    <row r="46" spans="1:17" ht="27">
      <c r="A46" s="28"/>
      <c r="B46" s="16"/>
      <c r="C46" s="17"/>
      <c r="D46" s="17"/>
      <c r="E46" s="17"/>
      <c r="F46" s="48"/>
      <c r="G46" s="19"/>
      <c r="H46" s="19"/>
      <c r="I46" s="20"/>
      <c r="J46" s="48"/>
      <c r="K46" s="19"/>
      <c r="L46" s="19"/>
      <c r="M46" s="19"/>
      <c r="N46" s="48"/>
      <c r="O46" s="19"/>
      <c r="P46" s="19"/>
      <c r="Q46" s="19"/>
    </row>
    <row r="47" spans="1:17" ht="27">
      <c r="A47" s="28"/>
      <c r="B47" s="16"/>
      <c r="C47" s="17"/>
      <c r="D47" s="17"/>
      <c r="E47" s="17"/>
      <c r="F47" s="48"/>
      <c r="G47" s="19"/>
      <c r="H47" s="19"/>
      <c r="I47" s="20"/>
      <c r="J47" s="48"/>
      <c r="K47" s="19"/>
      <c r="L47" s="19"/>
      <c r="M47" s="19"/>
      <c r="N47" s="48"/>
      <c r="O47" s="19"/>
      <c r="P47" s="19"/>
      <c r="Q47" s="19"/>
    </row>
    <row r="48" spans="1:17" ht="27">
      <c r="A48" s="28"/>
      <c r="B48" s="16"/>
      <c r="C48" s="17"/>
      <c r="D48" s="17"/>
      <c r="E48" s="17"/>
      <c r="F48" s="18"/>
      <c r="G48" s="19"/>
      <c r="H48" s="19"/>
      <c r="I48" s="19"/>
      <c r="J48" s="18"/>
      <c r="K48" s="19"/>
      <c r="L48" s="19"/>
      <c r="M48" s="19"/>
      <c r="N48" s="18"/>
      <c r="O48" s="19"/>
      <c r="P48" s="19"/>
      <c r="Q48" s="20"/>
    </row>
    <row r="49" spans="1:17" ht="27">
      <c r="A49" s="22"/>
      <c r="B49" s="21" t="s">
        <v>16</v>
      </c>
      <c r="C49" s="22"/>
      <c r="D49" s="22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2"/>
    </row>
    <row r="50" spans="1:17" ht="87.75" customHeight="1">
      <c r="A50" s="3" t="s">
        <v>1</v>
      </c>
      <c r="B50" s="37" t="s">
        <v>7</v>
      </c>
      <c r="C50" s="56" t="s">
        <v>17</v>
      </c>
      <c r="D50" s="56"/>
      <c r="E50" s="56"/>
      <c r="F50" s="24" t="s">
        <v>30</v>
      </c>
      <c r="G50" s="24" t="s">
        <v>38</v>
      </c>
      <c r="H50" s="24" t="s">
        <v>144</v>
      </c>
      <c r="I50" s="23"/>
      <c r="J50" s="23"/>
      <c r="K50" s="23"/>
      <c r="L50" s="23"/>
      <c r="M50" s="23"/>
      <c r="N50" s="23"/>
      <c r="O50" s="23"/>
      <c r="P50" s="23"/>
      <c r="Q50" s="22"/>
    </row>
    <row r="51" spans="1:17" ht="65.25" customHeight="1">
      <c r="A51" s="41" t="s">
        <v>14</v>
      </c>
      <c r="B51" s="40" t="s">
        <v>101</v>
      </c>
      <c r="C51" s="49" t="s">
        <v>102</v>
      </c>
      <c r="D51" s="50"/>
      <c r="E51" s="51"/>
      <c r="F51" s="5">
        <f>F52</f>
        <v>730</v>
      </c>
      <c r="G51" s="5">
        <f>G52</f>
        <v>0</v>
      </c>
      <c r="H51" s="5">
        <f>H52</f>
        <v>0</v>
      </c>
      <c r="I51" s="23"/>
      <c r="J51" s="23"/>
      <c r="K51" s="23"/>
      <c r="L51" s="23"/>
      <c r="M51" s="23"/>
      <c r="N51" s="23"/>
      <c r="O51" s="23"/>
      <c r="P51" s="23"/>
      <c r="Q51" s="22"/>
    </row>
    <row r="52" spans="1:17" ht="81.75" customHeight="1">
      <c r="A52" s="41" t="s">
        <v>32</v>
      </c>
      <c r="B52" s="42" t="s">
        <v>103</v>
      </c>
      <c r="C52" s="52" t="s">
        <v>90</v>
      </c>
      <c r="D52" s="53"/>
      <c r="E52" s="54"/>
      <c r="F52" s="47">
        <f>F10</f>
        <v>730</v>
      </c>
      <c r="G52" s="47">
        <f>J7</f>
        <v>0</v>
      </c>
      <c r="H52" s="47">
        <f>N7</f>
        <v>0</v>
      </c>
      <c r="I52" s="23"/>
      <c r="J52" s="23"/>
      <c r="K52" s="23"/>
      <c r="L52" s="23"/>
      <c r="M52" s="23"/>
      <c r="N52" s="23"/>
      <c r="O52" s="23"/>
      <c r="P52" s="23"/>
      <c r="Q52" s="22"/>
    </row>
    <row r="53" spans="1:17" ht="39" customHeight="1">
      <c r="A53" s="41" t="s">
        <v>15</v>
      </c>
      <c r="B53" s="43" t="s">
        <v>79</v>
      </c>
      <c r="C53" s="49" t="s">
        <v>80</v>
      </c>
      <c r="D53" s="50"/>
      <c r="E53" s="51"/>
      <c r="F53" s="5">
        <f>F54</f>
        <v>303.5</v>
      </c>
      <c r="G53" s="5">
        <f>G54</f>
        <v>0</v>
      </c>
      <c r="H53" s="5">
        <f>H54</f>
        <v>0</v>
      </c>
      <c r="I53" s="23"/>
      <c r="J53" s="23"/>
      <c r="K53" s="23"/>
      <c r="L53" s="23"/>
      <c r="M53" s="23"/>
      <c r="N53" s="23"/>
      <c r="O53" s="23"/>
      <c r="P53" s="23"/>
      <c r="Q53" s="22"/>
    </row>
    <row r="54" spans="1:17" ht="39" customHeight="1">
      <c r="A54" s="41" t="s">
        <v>33</v>
      </c>
      <c r="B54" s="42" t="s">
        <v>81</v>
      </c>
      <c r="C54" s="52" t="s">
        <v>61</v>
      </c>
      <c r="D54" s="53"/>
      <c r="E54" s="54"/>
      <c r="F54" s="47">
        <f>F12</f>
        <v>303.5</v>
      </c>
      <c r="G54" s="47">
        <f>J9</f>
        <v>0</v>
      </c>
      <c r="H54" s="47">
        <f>N9</f>
        <v>0</v>
      </c>
      <c r="I54" s="23"/>
      <c r="J54" s="23"/>
      <c r="K54" s="23"/>
      <c r="L54" s="23"/>
      <c r="M54" s="23"/>
      <c r="N54" s="23"/>
      <c r="O54" s="23"/>
      <c r="P54" s="23"/>
      <c r="Q54" s="22"/>
    </row>
    <row r="55" spans="1:17" ht="39" customHeight="1">
      <c r="A55" s="41" t="s">
        <v>26</v>
      </c>
      <c r="B55" s="43" t="s">
        <v>27</v>
      </c>
      <c r="C55" s="49" t="s">
        <v>29</v>
      </c>
      <c r="D55" s="50"/>
      <c r="E55" s="51"/>
      <c r="F55" s="5">
        <f>F56</f>
        <v>10850</v>
      </c>
      <c r="G55" s="5">
        <f>G56</f>
        <v>4500</v>
      </c>
      <c r="H55" s="5">
        <f>H56</f>
        <v>4500</v>
      </c>
      <c r="I55" s="23"/>
      <c r="J55" s="23"/>
      <c r="K55" s="23"/>
      <c r="L55" s="23"/>
      <c r="M55" s="23"/>
      <c r="N55" s="23"/>
      <c r="O55" s="23"/>
      <c r="P55" s="23"/>
      <c r="Q55" s="22"/>
    </row>
    <row r="56" spans="1:17" ht="36.75" customHeight="1">
      <c r="A56" s="41" t="s">
        <v>34</v>
      </c>
      <c r="B56" s="42" t="s">
        <v>28</v>
      </c>
      <c r="C56" s="52" t="s">
        <v>25</v>
      </c>
      <c r="D56" s="53"/>
      <c r="E56" s="54"/>
      <c r="F56" s="47">
        <f>F14</f>
        <v>10850</v>
      </c>
      <c r="G56" s="47">
        <f>J14</f>
        <v>4500</v>
      </c>
      <c r="H56" s="47">
        <f>N14</f>
        <v>4500</v>
      </c>
      <c r="I56" s="23"/>
      <c r="J56" s="23"/>
      <c r="K56" s="23"/>
      <c r="L56" s="23"/>
      <c r="M56" s="23"/>
      <c r="N56" s="23"/>
      <c r="O56" s="23"/>
      <c r="P56" s="23"/>
      <c r="Q56" s="22"/>
    </row>
    <row r="57" spans="1:17" ht="39" customHeight="1">
      <c r="A57" s="41" t="s">
        <v>43</v>
      </c>
      <c r="B57" s="43" t="s">
        <v>18</v>
      </c>
      <c r="C57" s="49" t="s">
        <v>19</v>
      </c>
      <c r="D57" s="50"/>
      <c r="E57" s="51"/>
      <c r="F57" s="5">
        <f>F58+F59+F60+F61</f>
        <v>9555.900000000001</v>
      </c>
      <c r="G57" s="5">
        <f>G58+G59</f>
        <v>2392</v>
      </c>
      <c r="H57" s="5">
        <f>H58+H59</f>
        <v>0</v>
      </c>
      <c r="I57" s="23"/>
      <c r="J57" s="23"/>
      <c r="K57" s="23"/>
      <c r="L57" s="23"/>
      <c r="M57" s="23"/>
      <c r="N57" s="23"/>
      <c r="O57" s="23"/>
      <c r="P57" s="23"/>
      <c r="Q57" s="22"/>
    </row>
    <row r="58" spans="1:17" ht="36.75" customHeight="1">
      <c r="A58" s="41" t="s">
        <v>44</v>
      </c>
      <c r="B58" s="44" t="s">
        <v>20</v>
      </c>
      <c r="C58" s="52" t="s">
        <v>0</v>
      </c>
      <c r="D58" s="53"/>
      <c r="E58" s="54"/>
      <c r="F58" s="9">
        <f>F19</f>
        <v>701.4000000000001</v>
      </c>
      <c r="G58" s="9">
        <f>J19</f>
        <v>2392</v>
      </c>
      <c r="H58" s="9">
        <f>N19</f>
        <v>0</v>
      </c>
      <c r="I58" s="23"/>
      <c r="J58" s="23"/>
      <c r="K58" s="23"/>
      <c r="L58" s="23"/>
      <c r="M58" s="23"/>
      <c r="N58" s="23"/>
      <c r="O58" s="23"/>
      <c r="P58" s="23"/>
      <c r="Q58" s="22"/>
    </row>
    <row r="59" spans="1:17" ht="29.25" customHeight="1">
      <c r="A59" s="41" t="s">
        <v>64</v>
      </c>
      <c r="B59" s="44" t="s">
        <v>42</v>
      </c>
      <c r="C59" s="52" t="s">
        <v>41</v>
      </c>
      <c r="D59" s="53"/>
      <c r="E59" s="54"/>
      <c r="F59" s="9">
        <f>F28</f>
        <v>4693.7</v>
      </c>
      <c r="G59" s="9">
        <f>J28</f>
        <v>0</v>
      </c>
      <c r="H59" s="9">
        <f>M28</f>
        <v>0</v>
      </c>
      <c r="I59" s="23"/>
      <c r="J59" s="23"/>
      <c r="K59" s="23"/>
      <c r="L59" s="23"/>
      <c r="M59" s="23"/>
      <c r="N59" s="23"/>
      <c r="O59" s="23"/>
      <c r="P59" s="23"/>
      <c r="Q59" s="22"/>
    </row>
    <row r="60" spans="1:17" ht="29.25" customHeight="1">
      <c r="A60" s="41" t="s">
        <v>65</v>
      </c>
      <c r="B60" s="44" t="s">
        <v>140</v>
      </c>
      <c r="C60" s="52" t="s">
        <v>129</v>
      </c>
      <c r="D60" s="53"/>
      <c r="E60" s="54"/>
      <c r="F60" s="9">
        <f>F34</f>
        <v>3915.8</v>
      </c>
      <c r="G60" s="9">
        <v>0</v>
      </c>
      <c r="H60" s="9">
        <v>0</v>
      </c>
      <c r="I60" s="23"/>
      <c r="J60" s="23"/>
      <c r="K60" s="23"/>
      <c r="L60" s="23"/>
      <c r="M60" s="23"/>
      <c r="N60" s="23"/>
      <c r="O60" s="23"/>
      <c r="P60" s="23"/>
      <c r="Q60" s="22"/>
    </row>
    <row r="61" spans="1:17" ht="29.25" customHeight="1">
      <c r="A61" s="41" t="s">
        <v>66</v>
      </c>
      <c r="B61" s="44" t="s">
        <v>46</v>
      </c>
      <c r="C61" s="52" t="s">
        <v>47</v>
      </c>
      <c r="D61" s="53"/>
      <c r="E61" s="54"/>
      <c r="F61" s="9">
        <f>F37</f>
        <v>245</v>
      </c>
      <c r="G61" s="9">
        <f>J29</f>
        <v>0</v>
      </c>
      <c r="H61" s="9">
        <f>M29</f>
        <v>0</v>
      </c>
      <c r="I61" s="23"/>
      <c r="J61" s="23"/>
      <c r="K61" s="23"/>
      <c r="L61" s="23"/>
      <c r="M61" s="23"/>
      <c r="N61" s="23"/>
      <c r="O61" s="23"/>
      <c r="P61" s="23"/>
      <c r="Q61" s="22"/>
    </row>
    <row r="62" spans="1:17" ht="29.25" customHeight="1">
      <c r="A62" s="41" t="s">
        <v>67</v>
      </c>
      <c r="B62" s="43" t="s">
        <v>82</v>
      </c>
      <c r="C62" s="49" t="s">
        <v>84</v>
      </c>
      <c r="D62" s="50"/>
      <c r="E62" s="51"/>
      <c r="F62" s="5">
        <f>F63</f>
        <v>1845.3000000000002</v>
      </c>
      <c r="G62" s="5">
        <f>G63</f>
        <v>0</v>
      </c>
      <c r="H62" s="5">
        <f>H63</f>
        <v>0</v>
      </c>
      <c r="I62" s="23"/>
      <c r="J62" s="23"/>
      <c r="K62" s="23"/>
      <c r="L62" s="23"/>
      <c r="M62" s="23"/>
      <c r="N62" s="23"/>
      <c r="O62" s="23"/>
      <c r="P62" s="23"/>
      <c r="Q62" s="22"/>
    </row>
    <row r="63" spans="1:17" ht="29.25" customHeight="1">
      <c r="A63" s="41" t="s">
        <v>68</v>
      </c>
      <c r="B63" s="44" t="s">
        <v>83</v>
      </c>
      <c r="C63" s="52" t="s">
        <v>78</v>
      </c>
      <c r="D63" s="53"/>
      <c r="E63" s="54"/>
      <c r="F63" s="9">
        <f>F40</f>
        <v>1845.3000000000002</v>
      </c>
      <c r="G63" s="9">
        <f>J24</f>
        <v>0</v>
      </c>
      <c r="H63" s="9">
        <f>N24</f>
        <v>0</v>
      </c>
      <c r="I63" s="23"/>
      <c r="J63" s="23"/>
      <c r="K63" s="23"/>
      <c r="L63" s="23"/>
      <c r="M63" s="23"/>
      <c r="N63" s="23"/>
      <c r="O63" s="23"/>
      <c r="P63" s="23"/>
      <c r="Q63" s="22"/>
    </row>
    <row r="64" spans="1:17" ht="29.25" customHeight="1">
      <c r="A64" s="41" t="s">
        <v>69</v>
      </c>
      <c r="B64" s="43" t="s">
        <v>142</v>
      </c>
      <c r="C64" s="49" t="s">
        <v>143</v>
      </c>
      <c r="D64" s="50"/>
      <c r="E64" s="51"/>
      <c r="F64" s="5">
        <f>F65</f>
        <v>400</v>
      </c>
      <c r="G64" s="5">
        <f>G65</f>
        <v>0</v>
      </c>
      <c r="H64" s="5">
        <f>H65</f>
        <v>0</v>
      </c>
      <c r="I64" s="23"/>
      <c r="J64" s="23"/>
      <c r="K64" s="23"/>
      <c r="L64" s="23"/>
      <c r="M64" s="23"/>
      <c r="N64" s="23"/>
      <c r="O64" s="23"/>
      <c r="P64" s="23"/>
      <c r="Q64" s="22"/>
    </row>
    <row r="65" spans="1:17" ht="29.25" customHeight="1">
      <c r="A65" s="41" t="s">
        <v>70</v>
      </c>
      <c r="B65" s="44" t="s">
        <v>141</v>
      </c>
      <c r="C65" s="52" t="s">
        <v>138</v>
      </c>
      <c r="D65" s="53"/>
      <c r="E65" s="54"/>
      <c r="F65" s="9">
        <f>F43</f>
        <v>400</v>
      </c>
      <c r="G65" s="9">
        <f>J43</f>
        <v>0</v>
      </c>
      <c r="H65" s="9">
        <f>N26</f>
        <v>0</v>
      </c>
      <c r="I65" s="23"/>
      <c r="J65" s="23"/>
      <c r="K65" s="23"/>
      <c r="L65" s="23"/>
      <c r="M65" s="23"/>
      <c r="N65" s="23"/>
      <c r="O65" s="23"/>
      <c r="P65" s="23"/>
      <c r="Q65" s="22"/>
    </row>
    <row r="66" spans="1:17" ht="31.5" customHeight="1">
      <c r="A66" s="45"/>
      <c r="B66" s="46" t="s">
        <v>9</v>
      </c>
      <c r="C66" s="55"/>
      <c r="D66" s="55"/>
      <c r="E66" s="55"/>
      <c r="F66" s="5">
        <f>F51+F53+F55+F57+F62+F64</f>
        <v>23684.7</v>
      </c>
      <c r="G66" s="5">
        <f>G51+G53+G55+G57+G62+G64</f>
        <v>6892</v>
      </c>
      <c r="H66" s="5">
        <f>H51+H53+H55+H57+H62+H64</f>
        <v>4500</v>
      </c>
      <c r="I66" s="23"/>
      <c r="J66" s="23"/>
      <c r="K66" s="23"/>
      <c r="L66" s="23"/>
      <c r="M66" s="23"/>
      <c r="N66" s="23"/>
      <c r="O66" s="23"/>
      <c r="P66" s="23"/>
      <c r="Q66" s="22"/>
    </row>
    <row r="67" spans="2:17" ht="27">
      <c r="B67" s="22"/>
      <c r="C67" s="22"/>
      <c r="D67" s="22"/>
      <c r="E67" s="2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2"/>
    </row>
  </sheetData>
  <sheetProtection/>
  <mergeCells count="33">
    <mergeCell ref="N1:Q1"/>
    <mergeCell ref="N2:Q2"/>
    <mergeCell ref="N3:Q3"/>
    <mergeCell ref="N4:Q4"/>
    <mergeCell ref="P7:Q7"/>
    <mergeCell ref="A5:Q5"/>
    <mergeCell ref="O8:Q8"/>
    <mergeCell ref="G8:I8"/>
    <mergeCell ref="J8:J9"/>
    <mergeCell ref="C8:E8"/>
    <mergeCell ref="A6:I6"/>
    <mergeCell ref="A8:A9"/>
    <mergeCell ref="F8:F9"/>
    <mergeCell ref="K8:M8"/>
    <mergeCell ref="N8:N9"/>
    <mergeCell ref="B8:B9"/>
    <mergeCell ref="C65:E65"/>
    <mergeCell ref="C66:E66"/>
    <mergeCell ref="C50:E50"/>
    <mergeCell ref="C59:E59"/>
    <mergeCell ref="C51:E51"/>
    <mergeCell ref="C57:E57"/>
    <mergeCell ref="C56:E56"/>
    <mergeCell ref="C58:E58"/>
    <mergeCell ref="C61:E61"/>
    <mergeCell ref="C62:E62"/>
    <mergeCell ref="C55:E55"/>
    <mergeCell ref="C52:E52"/>
    <mergeCell ref="C53:E53"/>
    <mergeCell ref="C54:E54"/>
    <mergeCell ref="C64:E64"/>
    <mergeCell ref="C60:E60"/>
    <mergeCell ref="C63:E63"/>
  </mergeCells>
  <printOptions horizontalCentered="1"/>
  <pageMargins left="0.3937007874015748" right="0.3937007874015748" top="0.5905511811023623" bottom="0.5905511811023623" header="0.5118110236220472" footer="0.5118110236220472"/>
  <pageSetup firstPageNumber="184" useFirstPageNumber="1" fitToHeight="0" horizontalDpi="600" verticalDpi="600" orientation="landscape" paperSize="9" scale="35" r:id="rId1"/>
  <headerFooter>
    <oddFooter>&amp;R
&amp;P</oddFooter>
  </headerFooter>
  <rowBreaks count="2" manualBreakCount="2">
    <brk id="23" max="16" man="1"/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2016-12-15T09:47:15Z</cp:lastPrinted>
  <dcterms:created xsi:type="dcterms:W3CDTF">1996-10-08T23:32:33Z</dcterms:created>
  <dcterms:modified xsi:type="dcterms:W3CDTF">2016-12-15T09:47:17Z</dcterms:modified>
  <cp:category/>
  <cp:version/>
  <cp:contentType/>
  <cp:contentStatus/>
</cp:coreProperties>
</file>