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<sst xmlns="http://schemas.openxmlformats.org/spreadsheetml/2006/main" count="112" uniqueCount="77">
  <si>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</si>
  <si>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</si>
  <si>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</si>
  <si>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</si>
  <si>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</si>
  <si>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</si>
  <si>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</si>
  <si>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</si>
  <si>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</si>
  <si>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</si>
  <si>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</si>
  <si>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</si>
  <si>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</si>
  <si>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</si>
  <si>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</si>
  <si>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</si>
  <si>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</si>
  <si>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</si>
  <si>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</si>
  <si>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</si>
  <si>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</si>
  <si>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</si>
  <si>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</si>
  <si>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</si>
  <si>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</si>
  <si>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</si>
  <si>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</si>
  <si>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</si>
  <si>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</si>
  <si>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</si>
  <si>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</si>
  <si>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</si>
  <si>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</si>
  <si>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</si>
  <si>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</si>
  <si>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</si>
  <si>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</si>
  <si>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</si>
  <si>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</si>
  <si>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</si>
  <si>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</si>
  <si>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</si>
  <si>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</si>
  <si>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</si>
  <si>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t>ЗАТО г. Зеленогорска</t>
  </si>
  <si>
    <t>к решению Совета депутатов</t>
  </si>
  <si>
    <t>10100S4010</t>
  </si>
  <si>
    <t>Приложение № 8</t>
  </si>
  <si>
    <t>Объекты благоустройства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</si>
  <si>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</si>
  <si>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</si>
  <si>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</si>
  <si>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</si>
  <si>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</si>
  <si>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</si>
  <si>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</si>
  <si>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</si>
  <si>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</si>
  <si>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</si>
  <si>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</si>
  <si>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</si>
  <si>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</si>
  <si>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</si>
  <si>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</si>
  <si>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</si>
  <si>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1120077410</t>
  </si>
  <si>
    <t>Реализация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</si>
  <si>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>1010089020</t>
  </si>
  <si>
    <t>0409</t>
  </si>
  <si>
    <t>0920085080</t>
  </si>
  <si>
    <t>1010089030</t>
  </si>
  <si>
    <t xml:space="preserve">  Строительство универсального спортивного зала с искусственным льдом и трибунами для зрителей </t>
  </si>
  <si>
    <t>Благоустройство</t>
  </si>
  <si>
    <t xml:space="preserve"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</t>
  </si>
  <si>
    <t>2.3.</t>
  </si>
  <si>
    <t>1.2.</t>
  </si>
  <si>
    <t>от 22.12.2016  № 33-191р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</si>
</sst>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48" fillId="0" borderId="1" xfId="33" applyNumberFormat="1" applyFont="1" applyProtection="1">
      <alignment vertical="top" wrapText="1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175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175" fontId="7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1" fillId="33" borderId="14" xfId="54" applyFont="1" applyFill="1" applyBorder="1" applyAlignment="1">
      <alignment horizontal="left" vertical="top" wrapText="1"/>
      <protection/>
    </xf>
    <xf numFmtId="0" fontId="11" fillId="33" borderId="13" xfId="54" applyFont="1" applyFill="1" applyBorder="1" applyAlignment="1">
      <alignment horizontal="left" vertical="top" wrapText="1"/>
      <protection/>
    </xf>
    <xf numFmtId="0" fontId="11" fillId="33" borderId="17" xfId="54" applyFont="1" applyFill="1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75" zoomScaleNormal="75" zoomScaleSheetLayoutView="75" zoomScalePageLayoutView="0" workbookViewId="0" topLeftCell="A1">
      <selection activeCell="W11" sqref="W11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3.00390625" style="0" customWidth="1"/>
    <col min="7" max="7" width="19.28125" style="0" customWidth="1"/>
    <col min="8" max="8" width="17.710937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8515625" style="0" bestFit="1" customWidth="1"/>
    <col min="18" max="18" width="6.8515625" style="0" customWidth="1"/>
  </cols>
  <sheetData>
    <row r="1" spans="1:17" ht="22.5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8" ht="18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4"/>
    </row>
    <row r="3" spans="1:18" ht="20.25" customHeight="1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4"/>
    </row>
    <row r="4" spans="1:18" ht="22.5" customHeight="1">
      <c r="A4" s="81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44"/>
    </row>
    <row r="5" spans="15:17" ht="24" customHeight="1">
      <c r="O5" s="8"/>
      <c r="P5" s="8"/>
      <c r="Q5" s="8"/>
    </row>
    <row r="6" spans="14:17" s="17" customFormat="1" ht="21" customHeight="1">
      <c r="N6" s="81" t="s">
        <v>40</v>
      </c>
      <c r="O6" s="81"/>
      <c r="P6" s="81"/>
      <c r="Q6" s="81"/>
    </row>
    <row r="7" spans="14:17" s="17" customFormat="1" ht="20.25">
      <c r="N7" s="81" t="s">
        <v>45</v>
      </c>
      <c r="O7" s="81"/>
      <c r="P7" s="81"/>
      <c r="Q7" s="81"/>
    </row>
    <row r="8" spans="14:17" s="17" customFormat="1" ht="20.25">
      <c r="N8" s="81" t="s">
        <v>44</v>
      </c>
      <c r="O8" s="81"/>
      <c r="P8" s="81"/>
      <c r="Q8" s="81"/>
    </row>
    <row r="9" spans="2:17" s="17" customFormat="1" ht="20.25">
      <c r="B9" s="54"/>
      <c r="C9" s="54"/>
      <c r="D9" s="54"/>
      <c r="E9" s="54"/>
      <c r="F9" s="54"/>
      <c r="N9" s="81" t="s">
        <v>41</v>
      </c>
      <c r="O9" s="81"/>
      <c r="P9" s="81"/>
      <c r="Q9" s="81"/>
    </row>
    <row r="10" ht="21.75" customHeight="1"/>
    <row r="11" spans="1:17" ht="27" customHeight="1">
      <c r="A11" s="68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34.5" customHeight="1">
      <c r="A12" s="8"/>
      <c r="B12" s="6" t="s">
        <v>5</v>
      </c>
      <c r="C12" s="8"/>
      <c r="D12" s="8"/>
      <c r="E12" s="8"/>
      <c r="F12" s="8"/>
      <c r="G12" s="8"/>
      <c r="H12" s="9"/>
      <c r="I12" s="9"/>
      <c r="P12" s="80" t="s">
        <v>10</v>
      </c>
      <c r="Q12" s="80"/>
    </row>
    <row r="13" spans="1:17" ht="41.25" customHeight="1">
      <c r="A13" s="63" t="s">
        <v>0</v>
      </c>
      <c r="B13" s="63" t="s">
        <v>24</v>
      </c>
      <c r="C13" s="69" t="s">
        <v>1</v>
      </c>
      <c r="D13" s="70"/>
      <c r="E13" s="71"/>
      <c r="F13" s="73" t="s">
        <v>23</v>
      </c>
      <c r="G13" s="69" t="s">
        <v>4</v>
      </c>
      <c r="H13" s="70"/>
      <c r="I13" s="71"/>
      <c r="J13" s="73" t="s">
        <v>25</v>
      </c>
      <c r="K13" s="69" t="s">
        <v>4</v>
      </c>
      <c r="L13" s="70"/>
      <c r="M13" s="71"/>
      <c r="N13" s="73" t="s">
        <v>30</v>
      </c>
      <c r="O13" s="72" t="s">
        <v>4</v>
      </c>
      <c r="P13" s="72"/>
      <c r="Q13" s="72"/>
    </row>
    <row r="14" spans="1:17" ht="117.75" customHeight="1">
      <c r="A14" s="64"/>
      <c r="B14" s="64"/>
      <c r="C14" s="1" t="s">
        <v>14</v>
      </c>
      <c r="D14" s="1" t="s">
        <v>2</v>
      </c>
      <c r="E14" s="1" t="s">
        <v>3</v>
      </c>
      <c r="F14" s="74"/>
      <c r="G14" s="7" t="s">
        <v>11</v>
      </c>
      <c r="H14" s="7" t="s">
        <v>12</v>
      </c>
      <c r="I14" s="7" t="s">
        <v>13</v>
      </c>
      <c r="J14" s="74"/>
      <c r="K14" s="7" t="s">
        <v>11</v>
      </c>
      <c r="L14" s="7" t="s">
        <v>12</v>
      </c>
      <c r="M14" s="7" t="s">
        <v>13</v>
      </c>
      <c r="N14" s="74"/>
      <c r="O14" s="7" t="s">
        <v>11</v>
      </c>
      <c r="P14" s="7" t="s">
        <v>12</v>
      </c>
      <c r="Q14" s="7" t="s">
        <v>13</v>
      </c>
    </row>
    <row r="15" spans="1:17" ht="27" customHeight="1">
      <c r="A15" s="20" t="s">
        <v>7</v>
      </c>
      <c r="B15" s="21" t="s">
        <v>52</v>
      </c>
      <c r="C15" s="4"/>
      <c r="D15" s="4"/>
      <c r="E15" s="4"/>
      <c r="F15" s="22">
        <f>G15+H15+I15</f>
        <v>1032.25933</v>
      </c>
      <c r="G15" s="2">
        <f>G16</f>
        <v>0</v>
      </c>
      <c r="H15" s="2">
        <f>H16</f>
        <v>0</v>
      </c>
      <c r="I15" s="24">
        <f>I16</f>
        <v>1032.25933</v>
      </c>
      <c r="J15" s="12">
        <f aca="true" t="shared" si="0" ref="J15:J23">K15+L15+M15</f>
        <v>0</v>
      </c>
      <c r="K15" s="2">
        <f>K29</f>
        <v>0</v>
      </c>
      <c r="L15" s="2">
        <f>L29</f>
        <v>0</v>
      </c>
      <c r="M15" s="2">
        <v>0</v>
      </c>
      <c r="N15" s="12">
        <f aca="true" t="shared" si="1" ref="N15:N23">O15+P15+Q15</f>
        <v>0</v>
      </c>
      <c r="O15" s="2">
        <f>O29</f>
        <v>0</v>
      </c>
      <c r="P15" s="2">
        <f>P29</f>
        <v>0</v>
      </c>
      <c r="Q15" s="2">
        <v>0</v>
      </c>
    </row>
    <row r="16" spans="1:17" ht="59.25" customHeight="1">
      <c r="A16" s="20" t="s">
        <v>28</v>
      </c>
      <c r="B16" s="26" t="s">
        <v>53</v>
      </c>
      <c r="C16" s="29" t="s">
        <v>60</v>
      </c>
      <c r="D16" s="30" t="s">
        <v>67</v>
      </c>
      <c r="E16" s="30" t="s">
        <v>22</v>
      </c>
      <c r="F16" s="23">
        <f>G16+H16+I16</f>
        <v>1032.25933</v>
      </c>
      <c r="G16" s="11">
        <v>0</v>
      </c>
      <c r="H16" s="11">
        <v>0</v>
      </c>
      <c r="I16" s="25">
        <v>1032.25933</v>
      </c>
      <c r="J16" s="3">
        <f t="shared" si="0"/>
        <v>0</v>
      </c>
      <c r="K16" s="11"/>
      <c r="L16" s="11"/>
      <c r="M16" s="3"/>
      <c r="N16" s="3">
        <f t="shared" si="1"/>
        <v>0</v>
      </c>
      <c r="O16" s="11"/>
      <c r="P16" s="11"/>
      <c r="Q16" s="11"/>
    </row>
    <row r="17" spans="1:17" ht="27" customHeight="1">
      <c r="A17" s="20" t="s">
        <v>35</v>
      </c>
      <c r="B17" s="21" t="s">
        <v>48</v>
      </c>
      <c r="C17" s="4"/>
      <c r="D17" s="4"/>
      <c r="E17" s="4"/>
      <c r="F17" s="22">
        <f aca="true" t="shared" si="2" ref="F17:F23">G17+H17+I17</f>
        <v>4137.607</v>
      </c>
      <c r="G17" s="2">
        <f>G18+G21+G22</f>
        <v>0</v>
      </c>
      <c r="H17" s="2">
        <f>H18+H21+H22</f>
        <v>2000</v>
      </c>
      <c r="I17" s="24">
        <f>I18+I21+I22</f>
        <v>2137.607</v>
      </c>
      <c r="J17" s="12">
        <f t="shared" si="0"/>
        <v>0</v>
      </c>
      <c r="K17" s="2">
        <f>K18</f>
        <v>0</v>
      </c>
      <c r="L17" s="2">
        <f>L18</f>
        <v>0</v>
      </c>
      <c r="M17" s="2">
        <f>M18</f>
        <v>0</v>
      </c>
      <c r="N17" s="12">
        <f t="shared" si="1"/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134.25" customHeight="1">
      <c r="A18" s="77" t="s">
        <v>36</v>
      </c>
      <c r="B18" s="65" t="s">
        <v>66</v>
      </c>
      <c r="C18" s="14"/>
      <c r="D18" s="15"/>
      <c r="E18" s="15"/>
      <c r="F18" s="27">
        <f t="shared" si="2"/>
        <v>2095.614</v>
      </c>
      <c r="G18" s="11">
        <f>G19+G20</f>
        <v>0</v>
      </c>
      <c r="H18" s="11">
        <f>H19+H20</f>
        <v>2000</v>
      </c>
      <c r="I18" s="28">
        <f>I19+I20</f>
        <v>95.614</v>
      </c>
      <c r="J18" s="3">
        <f t="shared" si="0"/>
        <v>0</v>
      </c>
      <c r="K18" s="11"/>
      <c r="L18" s="11"/>
      <c r="M18" s="3"/>
      <c r="N18" s="3">
        <f t="shared" si="1"/>
        <v>0</v>
      </c>
      <c r="O18" s="11"/>
      <c r="P18" s="11"/>
      <c r="Q18" s="11"/>
    </row>
    <row r="19" spans="1:17" ht="24" customHeight="1">
      <c r="A19" s="78"/>
      <c r="B19" s="75"/>
      <c r="C19" s="29" t="s">
        <v>49</v>
      </c>
      <c r="D19" s="30" t="s">
        <v>65</v>
      </c>
      <c r="E19" s="30" t="s">
        <v>22</v>
      </c>
      <c r="F19" s="34">
        <f t="shared" si="2"/>
        <v>2000</v>
      </c>
      <c r="G19" s="32">
        <v>0</v>
      </c>
      <c r="H19" s="32">
        <v>2000</v>
      </c>
      <c r="I19" s="32">
        <v>0</v>
      </c>
      <c r="J19" s="34">
        <f t="shared" si="0"/>
        <v>0</v>
      </c>
      <c r="K19" s="32"/>
      <c r="L19" s="32"/>
      <c r="M19" s="34"/>
      <c r="N19" s="34">
        <f t="shared" si="1"/>
        <v>0</v>
      </c>
      <c r="O19" s="32"/>
      <c r="P19" s="32"/>
      <c r="Q19" s="32"/>
    </row>
    <row r="20" spans="1:17" ht="21.75" customHeight="1">
      <c r="A20" s="79"/>
      <c r="B20" s="76"/>
      <c r="C20" s="29" t="s">
        <v>49</v>
      </c>
      <c r="D20" s="30" t="s">
        <v>50</v>
      </c>
      <c r="E20" s="30" t="s">
        <v>22</v>
      </c>
      <c r="F20" s="31">
        <f t="shared" si="2"/>
        <v>95.614</v>
      </c>
      <c r="G20" s="32">
        <v>0</v>
      </c>
      <c r="H20" s="32">
        <v>0</v>
      </c>
      <c r="I20" s="33">
        <v>95.614</v>
      </c>
      <c r="J20" s="34">
        <f>K20+L20+M20</f>
        <v>0</v>
      </c>
      <c r="K20" s="32"/>
      <c r="L20" s="32"/>
      <c r="M20" s="34"/>
      <c r="N20" s="34">
        <f>O20+P20+Q20</f>
        <v>0</v>
      </c>
      <c r="O20" s="32"/>
      <c r="P20" s="32"/>
      <c r="Q20" s="32"/>
    </row>
    <row r="21" spans="1:17" ht="93.75" customHeight="1">
      <c r="A21" s="20" t="s">
        <v>61</v>
      </c>
      <c r="B21" s="26" t="s">
        <v>62</v>
      </c>
      <c r="C21" s="14" t="s">
        <v>49</v>
      </c>
      <c r="D21" s="15" t="s">
        <v>63</v>
      </c>
      <c r="E21" s="15" t="s">
        <v>22</v>
      </c>
      <c r="F21" s="3">
        <f t="shared" si="2"/>
        <v>1560.6</v>
      </c>
      <c r="G21" s="11">
        <v>0</v>
      </c>
      <c r="H21" s="11">
        <v>0</v>
      </c>
      <c r="I21" s="11">
        <v>1560.6</v>
      </c>
      <c r="J21" s="3">
        <f t="shared" si="0"/>
        <v>0</v>
      </c>
      <c r="K21" s="11"/>
      <c r="L21" s="11"/>
      <c r="M21" s="3"/>
      <c r="N21" s="3">
        <f t="shared" si="1"/>
        <v>0</v>
      </c>
      <c r="O21" s="11"/>
      <c r="P21" s="11"/>
      <c r="Q21" s="11"/>
    </row>
    <row r="22" spans="1:17" ht="100.5" customHeight="1">
      <c r="A22" s="20" t="s">
        <v>74</v>
      </c>
      <c r="B22" s="45" t="s">
        <v>73</v>
      </c>
      <c r="C22" s="29" t="s">
        <v>68</v>
      </c>
      <c r="D22" s="30" t="s">
        <v>69</v>
      </c>
      <c r="E22" s="30" t="s">
        <v>22</v>
      </c>
      <c r="F22" s="27">
        <f>G22+H22+I22</f>
        <v>481.393</v>
      </c>
      <c r="G22" s="11">
        <v>0</v>
      </c>
      <c r="H22" s="11">
        <v>0</v>
      </c>
      <c r="I22" s="28">
        <v>481.393</v>
      </c>
      <c r="J22" s="3">
        <f>K22+L22+M22</f>
        <v>0</v>
      </c>
      <c r="K22" s="11"/>
      <c r="L22" s="11"/>
      <c r="M22" s="3"/>
      <c r="N22" s="3">
        <f>O22+P22+Q22</f>
        <v>0</v>
      </c>
      <c r="O22" s="11"/>
      <c r="P22" s="11"/>
      <c r="Q22" s="11"/>
    </row>
    <row r="23" spans="1:17" ht="27" customHeight="1">
      <c r="A23" s="20" t="s">
        <v>54</v>
      </c>
      <c r="B23" s="21" t="s">
        <v>32</v>
      </c>
      <c r="C23" s="4"/>
      <c r="D23" s="4"/>
      <c r="E23" s="4"/>
      <c r="F23" s="22">
        <f t="shared" si="2"/>
        <v>39905.12858</v>
      </c>
      <c r="G23" s="2">
        <f>G24</f>
        <v>0</v>
      </c>
      <c r="H23" s="2">
        <f>H24</f>
        <v>37412.2</v>
      </c>
      <c r="I23" s="24">
        <f>I24</f>
        <v>2492.9285800000002</v>
      </c>
      <c r="J23" s="12">
        <f t="shared" si="0"/>
        <v>0</v>
      </c>
      <c r="K23" s="2">
        <f>K24</f>
        <v>0</v>
      </c>
      <c r="L23" s="2">
        <f>L24</f>
        <v>0</v>
      </c>
      <c r="M23" s="2">
        <f>M24</f>
        <v>0</v>
      </c>
      <c r="N23" s="12">
        <f t="shared" si="1"/>
        <v>0</v>
      </c>
      <c r="O23" s="2">
        <f>O24</f>
        <v>0</v>
      </c>
      <c r="P23" s="2">
        <f>P24</f>
        <v>0</v>
      </c>
      <c r="Q23" s="2">
        <f>Q24</f>
        <v>0</v>
      </c>
    </row>
    <row r="24" spans="1:17" ht="77.25" customHeight="1">
      <c r="A24" s="82" t="s">
        <v>51</v>
      </c>
      <c r="B24" s="65" t="s">
        <v>43</v>
      </c>
      <c r="C24" s="14"/>
      <c r="D24" s="15"/>
      <c r="E24" s="15"/>
      <c r="F24" s="23">
        <f aca="true" t="shared" si="3" ref="F24:F32">G24+H24+I24</f>
        <v>39905.12858</v>
      </c>
      <c r="G24" s="11">
        <f>G25+G26+G27</f>
        <v>0</v>
      </c>
      <c r="H24" s="11">
        <f>H25+H26+H27</f>
        <v>37412.2</v>
      </c>
      <c r="I24" s="25">
        <f>I25+I26+I27</f>
        <v>2492.9285800000002</v>
      </c>
      <c r="J24" s="12"/>
      <c r="K24" s="2"/>
      <c r="L24" s="2"/>
      <c r="M24" s="2"/>
      <c r="N24" s="12"/>
      <c r="O24" s="2"/>
      <c r="P24" s="2"/>
      <c r="Q24" s="2"/>
    </row>
    <row r="25" spans="1:17" ht="21.75" customHeight="1">
      <c r="A25" s="83"/>
      <c r="B25" s="66"/>
      <c r="C25" s="29" t="s">
        <v>33</v>
      </c>
      <c r="D25" s="30" t="s">
        <v>42</v>
      </c>
      <c r="E25" s="30" t="s">
        <v>22</v>
      </c>
      <c r="F25" s="34">
        <f t="shared" si="3"/>
        <v>37412.2</v>
      </c>
      <c r="G25" s="32">
        <v>0</v>
      </c>
      <c r="H25" s="32">
        <v>37412.2</v>
      </c>
      <c r="I25" s="32">
        <v>0</v>
      </c>
      <c r="J25" s="35"/>
      <c r="K25" s="36"/>
      <c r="L25" s="36"/>
      <c r="M25" s="36"/>
      <c r="N25" s="35"/>
      <c r="O25" s="36"/>
      <c r="P25" s="36"/>
      <c r="Q25" s="36"/>
    </row>
    <row r="26" spans="1:17" ht="21.75" customHeight="1">
      <c r="A26" s="83"/>
      <c r="B26" s="66"/>
      <c r="C26" s="29" t="s">
        <v>33</v>
      </c>
      <c r="D26" s="30" t="s">
        <v>46</v>
      </c>
      <c r="E26" s="30" t="s">
        <v>22</v>
      </c>
      <c r="F26" s="34">
        <f t="shared" si="3"/>
        <v>37.42</v>
      </c>
      <c r="G26" s="32">
        <v>0</v>
      </c>
      <c r="H26" s="32">
        <v>0</v>
      </c>
      <c r="I26" s="32">
        <v>37.42</v>
      </c>
      <c r="J26" s="35"/>
      <c r="K26" s="36"/>
      <c r="L26" s="36"/>
      <c r="M26" s="36"/>
      <c r="N26" s="35"/>
      <c r="O26" s="36"/>
      <c r="P26" s="36"/>
      <c r="Q26" s="36"/>
    </row>
    <row r="27" spans="1:17" ht="21.75" customHeight="1">
      <c r="A27" s="84"/>
      <c r="B27" s="67"/>
      <c r="C27" s="29" t="s">
        <v>33</v>
      </c>
      <c r="D27" s="30" t="s">
        <v>64</v>
      </c>
      <c r="E27" s="30" t="s">
        <v>22</v>
      </c>
      <c r="F27" s="37">
        <f t="shared" si="3"/>
        <v>2455.50858</v>
      </c>
      <c r="G27" s="32">
        <v>0</v>
      </c>
      <c r="H27" s="32">
        <v>0</v>
      </c>
      <c r="I27" s="38">
        <v>2455.50858</v>
      </c>
      <c r="J27" s="35"/>
      <c r="K27" s="36"/>
      <c r="L27" s="36"/>
      <c r="M27" s="36"/>
      <c r="N27" s="35"/>
      <c r="O27" s="36"/>
      <c r="P27" s="36"/>
      <c r="Q27" s="36"/>
    </row>
    <row r="28" spans="1:17" ht="42" customHeight="1">
      <c r="A28" s="16" t="s">
        <v>55</v>
      </c>
      <c r="B28" s="18" t="s">
        <v>21</v>
      </c>
      <c r="C28" s="4"/>
      <c r="D28" s="4"/>
      <c r="E28" s="4"/>
      <c r="F28" s="22">
        <f t="shared" si="3"/>
        <v>56937.119009999995</v>
      </c>
      <c r="G28" s="2">
        <f>G29</f>
        <v>0</v>
      </c>
      <c r="H28" s="2">
        <f>H29</f>
        <v>0</v>
      </c>
      <c r="I28" s="24">
        <f>I29</f>
        <v>56937.119009999995</v>
      </c>
      <c r="J28" s="12">
        <f>K28+L28+M28</f>
        <v>57337</v>
      </c>
      <c r="K28" s="2">
        <f aca="true" t="shared" si="4" ref="K28:Q28">K29</f>
        <v>0</v>
      </c>
      <c r="L28" s="2">
        <f t="shared" si="4"/>
        <v>0</v>
      </c>
      <c r="M28" s="2">
        <f t="shared" si="4"/>
        <v>57337</v>
      </c>
      <c r="N28" s="2">
        <f t="shared" si="4"/>
        <v>57337</v>
      </c>
      <c r="O28" s="2">
        <f t="shared" si="4"/>
        <v>0</v>
      </c>
      <c r="P28" s="2">
        <f t="shared" si="4"/>
        <v>0</v>
      </c>
      <c r="Q28" s="2">
        <f t="shared" si="4"/>
        <v>57337</v>
      </c>
    </row>
    <row r="29" spans="1:17" ht="20.25">
      <c r="A29" s="82" t="s">
        <v>56</v>
      </c>
      <c r="B29" s="85" t="s">
        <v>71</v>
      </c>
      <c r="C29" s="14"/>
      <c r="D29" s="15"/>
      <c r="E29" s="15"/>
      <c r="F29" s="23">
        <f t="shared" si="3"/>
        <v>56937.119009999995</v>
      </c>
      <c r="G29" s="11">
        <f>G30+G31</f>
        <v>0</v>
      </c>
      <c r="H29" s="11">
        <f>H30+H31</f>
        <v>0</v>
      </c>
      <c r="I29" s="25">
        <f>I30+I31</f>
        <v>56937.119009999995</v>
      </c>
      <c r="J29" s="3">
        <f>K29+L29+M29</f>
        <v>57337</v>
      </c>
      <c r="K29" s="11">
        <v>0</v>
      </c>
      <c r="L29" s="11">
        <v>0</v>
      </c>
      <c r="M29" s="3">
        <v>57337</v>
      </c>
      <c r="N29" s="3">
        <f>O29+P29+Q29</f>
        <v>57337</v>
      </c>
      <c r="O29" s="11">
        <v>0</v>
      </c>
      <c r="P29" s="11">
        <v>0</v>
      </c>
      <c r="Q29" s="11">
        <v>57337</v>
      </c>
    </row>
    <row r="30" spans="1:17" ht="21.75" customHeight="1">
      <c r="A30" s="83"/>
      <c r="B30" s="86"/>
      <c r="C30" s="29" t="s">
        <v>15</v>
      </c>
      <c r="D30" s="30" t="s">
        <v>34</v>
      </c>
      <c r="E30" s="30" t="s">
        <v>22</v>
      </c>
      <c r="F30" s="37">
        <f t="shared" si="3"/>
        <v>56637.97319</v>
      </c>
      <c r="G30" s="32">
        <v>0</v>
      </c>
      <c r="H30" s="32">
        <v>0</v>
      </c>
      <c r="I30" s="38">
        <f>56608+29.97319</f>
        <v>56637.97319</v>
      </c>
      <c r="J30" s="3"/>
      <c r="K30" s="11"/>
      <c r="L30" s="11"/>
      <c r="M30" s="3"/>
      <c r="N30" s="3"/>
      <c r="O30" s="11"/>
      <c r="P30" s="11"/>
      <c r="Q30" s="11"/>
    </row>
    <row r="31" spans="1:17" ht="21.75" customHeight="1">
      <c r="A31" s="84"/>
      <c r="B31" s="87"/>
      <c r="C31" s="29" t="s">
        <v>15</v>
      </c>
      <c r="D31" s="30" t="s">
        <v>70</v>
      </c>
      <c r="E31" s="30" t="s">
        <v>22</v>
      </c>
      <c r="F31" s="37">
        <f t="shared" si="3"/>
        <v>299.14582</v>
      </c>
      <c r="G31" s="32">
        <v>0</v>
      </c>
      <c r="H31" s="32">
        <v>0</v>
      </c>
      <c r="I31" s="38">
        <v>299.14582</v>
      </c>
      <c r="J31" s="3"/>
      <c r="K31" s="11"/>
      <c r="L31" s="11"/>
      <c r="M31" s="3"/>
      <c r="N31" s="3"/>
      <c r="O31" s="11"/>
      <c r="P31" s="11"/>
      <c r="Q31" s="11"/>
    </row>
    <row r="32" spans="1:17" ht="20.25">
      <c r="A32" s="13"/>
      <c r="B32" s="10" t="s">
        <v>8</v>
      </c>
      <c r="C32" s="5"/>
      <c r="D32" s="5"/>
      <c r="E32" s="5"/>
      <c r="F32" s="22">
        <f t="shared" si="3"/>
        <v>102012.11391999999</v>
      </c>
      <c r="G32" s="2">
        <f>G15+G17+G23+G28</f>
        <v>0</v>
      </c>
      <c r="H32" s="2">
        <f>H15+H17+H23+H28</f>
        <v>39412.2</v>
      </c>
      <c r="I32" s="24">
        <f>I15+I17+I23+I28</f>
        <v>62599.91391999999</v>
      </c>
      <c r="J32" s="12">
        <f>K32+L32+M32</f>
        <v>57337</v>
      </c>
      <c r="K32" s="2">
        <f>K15+K17+K23+K28</f>
        <v>0</v>
      </c>
      <c r="L32" s="2">
        <f>L15+L17+L23+L28</f>
        <v>0</v>
      </c>
      <c r="M32" s="2">
        <f>M15+M17+M23+M28</f>
        <v>57337</v>
      </c>
      <c r="N32" s="2">
        <f>O32+P32+Q32</f>
        <v>57337</v>
      </c>
      <c r="O32" s="2">
        <f>O15+O17+O23+O28</f>
        <v>0</v>
      </c>
      <c r="P32" s="2">
        <f>P15+P17+P23+P28</f>
        <v>0</v>
      </c>
      <c r="Q32" s="2">
        <f>Q15+Q17+Q23+Q28</f>
        <v>57337</v>
      </c>
    </row>
    <row r="33" spans="6:17" ht="24.75" customHeight="1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6:17" ht="24" customHeight="1" hidden="1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38.25" customHeight="1">
      <c r="B35" s="6" t="s">
        <v>16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77.25" customHeight="1">
      <c r="A36" s="39" t="s">
        <v>0</v>
      </c>
      <c r="B36" s="40" t="s">
        <v>6</v>
      </c>
      <c r="C36" s="56" t="s">
        <v>17</v>
      </c>
      <c r="D36" s="56"/>
      <c r="E36" s="56"/>
      <c r="F36" s="41" t="s">
        <v>26</v>
      </c>
      <c r="G36" s="41" t="s">
        <v>27</v>
      </c>
      <c r="H36" s="41" t="s">
        <v>31</v>
      </c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43.5" customHeight="1">
      <c r="A37" s="42" t="s">
        <v>7</v>
      </c>
      <c r="B37" s="46" t="s">
        <v>57</v>
      </c>
      <c r="C37" s="60" t="s">
        <v>58</v>
      </c>
      <c r="D37" s="61"/>
      <c r="E37" s="62"/>
      <c r="F37" s="47">
        <f>F38+F39</f>
        <v>5169.86633</v>
      </c>
      <c r="G37" s="48">
        <f>G38+G39</f>
        <v>0</v>
      </c>
      <c r="H37" s="48">
        <f>H38+H39</f>
        <v>0</v>
      </c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4" customHeight="1">
      <c r="A38" s="42" t="s">
        <v>28</v>
      </c>
      <c r="B38" s="51" t="s">
        <v>59</v>
      </c>
      <c r="C38" s="57" t="s">
        <v>60</v>
      </c>
      <c r="D38" s="58"/>
      <c r="E38" s="59"/>
      <c r="F38" s="49">
        <f>F15</f>
        <v>1032.25933</v>
      </c>
      <c r="G38" s="50">
        <v>0</v>
      </c>
      <c r="H38" s="50">
        <v>0</v>
      </c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4" customHeight="1">
      <c r="A39" s="42" t="s">
        <v>75</v>
      </c>
      <c r="B39" s="51" t="s">
        <v>72</v>
      </c>
      <c r="C39" s="57" t="s">
        <v>49</v>
      </c>
      <c r="D39" s="58"/>
      <c r="E39" s="59"/>
      <c r="F39" s="49">
        <f>F17</f>
        <v>4137.607</v>
      </c>
      <c r="G39" s="50">
        <v>0</v>
      </c>
      <c r="H39" s="50">
        <v>0</v>
      </c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4" customHeight="1">
      <c r="A40" s="42" t="s">
        <v>35</v>
      </c>
      <c r="B40" s="52" t="s">
        <v>37</v>
      </c>
      <c r="C40" s="60" t="s">
        <v>38</v>
      </c>
      <c r="D40" s="61"/>
      <c r="E40" s="62"/>
      <c r="F40" s="47">
        <f>F23</f>
        <v>39905.12858</v>
      </c>
      <c r="G40" s="48">
        <f>G46</f>
        <v>0</v>
      </c>
      <c r="H40" s="48">
        <f>H46</f>
        <v>0</v>
      </c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27" customHeight="1">
      <c r="A41" s="42" t="s">
        <v>36</v>
      </c>
      <c r="B41" s="51" t="s">
        <v>39</v>
      </c>
      <c r="C41" s="57" t="s">
        <v>33</v>
      </c>
      <c r="D41" s="58"/>
      <c r="E41" s="59"/>
      <c r="F41" s="49">
        <f>F23</f>
        <v>39905.12858</v>
      </c>
      <c r="G41" s="50">
        <v>0</v>
      </c>
      <c r="H41" s="50">
        <v>0</v>
      </c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7" customHeight="1">
      <c r="A42" s="42" t="s">
        <v>54</v>
      </c>
      <c r="B42" s="52" t="s">
        <v>18</v>
      </c>
      <c r="C42" s="60" t="s">
        <v>19</v>
      </c>
      <c r="D42" s="61"/>
      <c r="E42" s="62"/>
      <c r="F42" s="47">
        <f>F28</f>
        <v>56937.119009999995</v>
      </c>
      <c r="G42" s="48">
        <f>G43</f>
        <v>57337</v>
      </c>
      <c r="H42" s="48">
        <f>H43</f>
        <v>57337</v>
      </c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27" customHeight="1">
      <c r="A43" s="42" t="s">
        <v>51</v>
      </c>
      <c r="B43" s="51" t="s">
        <v>20</v>
      </c>
      <c r="C43" s="57" t="s">
        <v>15</v>
      </c>
      <c r="D43" s="58"/>
      <c r="E43" s="59"/>
      <c r="F43" s="49">
        <f>F28</f>
        <v>56937.119009999995</v>
      </c>
      <c r="G43" s="50">
        <f>J28</f>
        <v>57337</v>
      </c>
      <c r="H43" s="50">
        <f>N28</f>
        <v>57337</v>
      </c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23.25">
      <c r="A44" s="43"/>
      <c r="B44" s="53" t="s">
        <v>9</v>
      </c>
      <c r="C44" s="55"/>
      <c r="D44" s="55"/>
      <c r="E44" s="55"/>
      <c r="F44" s="47">
        <f>F37+F40+F42</f>
        <v>102012.11391999999</v>
      </c>
      <c r="G44" s="48">
        <f>G37+G40+G42</f>
        <v>57337</v>
      </c>
      <c r="H44" s="48">
        <f>H37+H40+H42</f>
        <v>57337</v>
      </c>
      <c r="I44" s="19"/>
      <c r="J44" s="19"/>
      <c r="K44" s="19"/>
      <c r="L44" s="19"/>
      <c r="M44" s="19"/>
      <c r="N44" s="19"/>
      <c r="O44" s="19"/>
      <c r="P44" s="19"/>
      <c r="Q44" s="19"/>
    </row>
    <row r="45" spans="6:17" ht="12.75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</sheetData>
  <sheetProtection/>
  <mergeCells count="35">
    <mergeCell ref="A1:Q1"/>
    <mergeCell ref="A2:Q2"/>
    <mergeCell ref="A3:Q3"/>
    <mergeCell ref="A4:Q4"/>
    <mergeCell ref="A24:A27"/>
    <mergeCell ref="N6:Q6"/>
    <mergeCell ref="N7:Q7"/>
    <mergeCell ref="N8:Q8"/>
    <mergeCell ref="K13:M13"/>
    <mergeCell ref="C41:E41"/>
    <mergeCell ref="G13:I13"/>
    <mergeCell ref="J13:J14"/>
    <mergeCell ref="N9:Q9"/>
    <mergeCell ref="C37:E37"/>
    <mergeCell ref="C38:E38"/>
    <mergeCell ref="O13:Q13"/>
    <mergeCell ref="N13:N14"/>
    <mergeCell ref="B18:B20"/>
    <mergeCell ref="A18:A20"/>
    <mergeCell ref="P12:Q12"/>
    <mergeCell ref="C42:E42"/>
    <mergeCell ref="F13:F14"/>
    <mergeCell ref="A29:A31"/>
    <mergeCell ref="B29:B31"/>
    <mergeCell ref="C39:E39"/>
    <mergeCell ref="B9:F9"/>
    <mergeCell ref="C44:E44"/>
    <mergeCell ref="C36:E36"/>
    <mergeCell ref="C43:E43"/>
    <mergeCell ref="C40:E40"/>
    <mergeCell ref="A13:A14"/>
    <mergeCell ref="B24:B27"/>
    <mergeCell ref="B13:B14"/>
    <mergeCell ref="A11:Q11"/>
    <mergeCell ref="C13:E13"/>
  </mergeCells>
  <printOptions horizontalCentered="1"/>
  <pageMargins left="0.3937007874015748" right="0.3937007874015748" top="0.5905511811023623" bottom="0.3937007874015748" header="0" footer="0"/>
  <pageSetup firstPageNumber="249" useFirstPageNumber="1" fitToHeight="0" horizontalDpi="600" verticalDpi="600" orientation="landscape" paperSize="9" scale="47" r:id="rId1"/>
  <headerFooter>
    <oddFooter>&amp;R&amp;P</oddFooter>
  </headerFooter>
  <rowBreaks count="2" manualBreakCount="2">
    <brk id="27" max="16" man="1"/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2016-12-19T01:50:13Z</cp:lastPrinted>
  <dcterms:created xsi:type="dcterms:W3CDTF">1996-10-08T23:32:33Z</dcterms:created>
  <dcterms:modified xsi:type="dcterms:W3CDTF">2016-12-22T05:18:19Z</dcterms:modified>
  <cp:category/>
  <cp:version/>
  <cp:contentType/>
  <cp:contentStatus/>
</cp:coreProperties>
</file>