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'Лист1'!$A$1:$Q$42</definedName>
  </definedNames>
  <calcPr fullCalcOnLoad="1"/>
</workbook>
</file>

<file path=xl/sharedStrings.xml><?xml version="1.0" encoding="utf-8"?>
<sst xmlns="http://schemas.openxmlformats.org/spreadsheetml/2006/main" count="116" uniqueCount="81">
  <si>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</si>
  <si>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</si>
  <si>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</si>
  <si>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</si>
  <si>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</si>
  <si>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</si>
  <si>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</si>
  <si>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</si>
  <si>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</si>
  <si>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</si>
  <si>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</si>
  <si>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</si>
  <si>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</si>
  <si>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</si>
  <si>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</si>
  <si>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</si>
  <si>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</si>
  <si>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</si>
  <si>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</si>
  <si>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</si>
  <si>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</si>
  <si>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</si>
  <si>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</si>
  <si>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</si>
  <si>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</si>
  <si>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</si>
  <si>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</si>
  <si>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</si>
  <si>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</si>
  <si>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</si>
  <si>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</si>
  <si>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</si>
  <si>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</si>
  <si>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</si>
  <si>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</si>
  <si>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</si>
  <si>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</si>
  <si>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</si>
  <si>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</si>
  <si>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</si>
  <si>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</si>
  <si>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</si>
  <si>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</si>
  <si>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</si>
  <si>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t>ЗАТО г. Зеленогорска</t>
  </si>
  <si>
    <t>к решению Совета депутатов</t>
  </si>
  <si>
    <t>10100S4010</t>
  </si>
  <si>
    <t>Объекты благоустройства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</si>
  <si>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</si>
  <si>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</si>
  <si>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</si>
  <si>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</si>
  <si>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</si>
  <si>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</si>
  <si>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</si>
  <si>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</si>
  <si>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</si>
  <si>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</si>
  <si>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</si>
  <si>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</si>
  <si>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</si>
  <si>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</si>
  <si>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</si>
  <si>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</si>
  <si>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1120077410</t>
  </si>
  <si>
    <t>Реализация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</si>
  <si>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>1010089020</t>
  </si>
  <si>
    <t>Объекты дорожного хозяйства</t>
  </si>
  <si>
    <t xml:space="preserve">Выполнение работ по разработке проектно-сметной документации на устройство пешеходного тротуара и линии наружного освещения вдоль участка автодороги по ул. Октябрьское шоссе и участка автодороги ул. Карьерная (в районе МБУ ДО "ЦЭКиТ") </t>
  </si>
  <si>
    <t>0409</t>
  </si>
  <si>
    <t>0920085080</t>
  </si>
  <si>
    <t>1010089030</t>
  </si>
  <si>
    <t xml:space="preserve">  Строительство универсального спортивного зала с искусственным льдом и трибунами для зрителей </t>
  </si>
  <si>
    <t>3.2.</t>
  </si>
  <si>
    <t>5.</t>
  </si>
  <si>
    <t>5.1.</t>
  </si>
  <si>
    <t>Благоустройство</t>
  </si>
  <si>
    <t>Национальная экономика</t>
  </si>
  <si>
    <t>Дорожное хозяйство (дорожные фонды)</t>
  </si>
  <si>
    <t>0400</t>
  </si>
  <si>
    <t>с учетом изменений от 11.11.2016 № 30-188р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</si>
</sst>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48" fillId="0" borderId="1" xfId="33" applyNumberFormat="1" applyFont="1" applyProtection="1">
      <alignment vertical="top" wrapText="1"/>
      <protection/>
    </xf>
    <xf numFmtId="174" fontId="1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top" wrapText="1"/>
    </xf>
    <xf numFmtId="175" fontId="7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top" wrapText="1"/>
    </xf>
    <xf numFmtId="175" fontId="8" fillId="0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5" fontId="7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1" fillId="33" borderId="14" xfId="54" applyFont="1" applyFill="1" applyBorder="1" applyAlignment="1">
      <alignment horizontal="left" vertical="top" wrapText="1"/>
      <protection/>
    </xf>
    <xf numFmtId="0" fontId="11" fillId="33" borderId="13" xfId="54" applyFont="1" applyFill="1" applyBorder="1" applyAlignment="1">
      <alignment horizontal="left" vertical="top" wrapText="1"/>
      <protection/>
    </xf>
    <xf numFmtId="0" fontId="11" fillId="33" borderId="15" xfId="54" applyFont="1" applyFill="1" applyBorder="1" applyAlignment="1">
      <alignment horizontal="left" vertical="top" wrapText="1"/>
      <protection/>
    </xf>
    <xf numFmtId="0" fontId="1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="75" zoomScaleNormal="75" zoomScaleSheetLayoutView="75" zoomScalePageLayoutView="0" workbookViewId="0" topLeftCell="A1">
      <selection activeCell="F3" sqref="F3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7.710937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3.8515625" style="0" bestFit="1" customWidth="1"/>
    <col min="18" max="18" width="6.8515625" style="0" customWidth="1"/>
  </cols>
  <sheetData>
    <row r="1" spans="14:17" s="17" customFormat="1" ht="21" customHeight="1">
      <c r="N1" s="78" t="s">
        <v>40</v>
      </c>
      <c r="O1" s="78"/>
      <c r="P1" s="78"/>
      <c r="Q1" s="78"/>
    </row>
    <row r="2" spans="14:17" s="17" customFormat="1" ht="20.25">
      <c r="N2" s="78" t="s">
        <v>45</v>
      </c>
      <c r="O2" s="78"/>
      <c r="P2" s="78"/>
      <c r="Q2" s="78"/>
    </row>
    <row r="3" spans="14:17" s="17" customFormat="1" ht="20.25">
      <c r="N3" s="78" t="s">
        <v>44</v>
      </c>
      <c r="O3" s="78"/>
      <c r="P3" s="78"/>
      <c r="Q3" s="78"/>
    </row>
    <row r="4" spans="2:17" s="17" customFormat="1" ht="20.25">
      <c r="B4" s="62"/>
      <c r="C4" s="62"/>
      <c r="D4" s="62"/>
      <c r="E4" s="62"/>
      <c r="F4" s="62"/>
      <c r="N4" s="78" t="s">
        <v>41</v>
      </c>
      <c r="O4" s="78"/>
      <c r="P4" s="78"/>
      <c r="Q4" s="78"/>
    </row>
    <row r="5" ht="21.75" customHeight="1">
      <c r="A5" s="92" t="s">
        <v>80</v>
      </c>
    </row>
    <row r="6" spans="1:17" ht="36.75" customHeight="1">
      <c r="A6" s="79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34.5" customHeight="1">
      <c r="A7" s="8"/>
      <c r="B7" s="6" t="s">
        <v>5</v>
      </c>
      <c r="C7" s="8"/>
      <c r="D7" s="8"/>
      <c r="E7" s="8"/>
      <c r="F7" s="8"/>
      <c r="G7" s="8"/>
      <c r="H7" s="9"/>
      <c r="I7" s="9"/>
      <c r="P7" s="61" t="s">
        <v>10</v>
      </c>
      <c r="Q7" s="61"/>
    </row>
    <row r="8" spans="1:17" ht="41.25" customHeight="1">
      <c r="A8" s="71" t="s">
        <v>0</v>
      </c>
      <c r="B8" s="71" t="s">
        <v>24</v>
      </c>
      <c r="C8" s="80" t="s">
        <v>1</v>
      </c>
      <c r="D8" s="81"/>
      <c r="E8" s="82"/>
      <c r="F8" s="76" t="s">
        <v>23</v>
      </c>
      <c r="G8" s="80" t="s">
        <v>4</v>
      </c>
      <c r="H8" s="81"/>
      <c r="I8" s="82"/>
      <c r="J8" s="76" t="s">
        <v>25</v>
      </c>
      <c r="K8" s="80" t="s">
        <v>4</v>
      </c>
      <c r="L8" s="81"/>
      <c r="M8" s="82"/>
      <c r="N8" s="76" t="s">
        <v>30</v>
      </c>
      <c r="O8" s="83" t="s">
        <v>4</v>
      </c>
      <c r="P8" s="83"/>
      <c r="Q8" s="83"/>
    </row>
    <row r="9" spans="1:17" ht="117.75" customHeight="1">
      <c r="A9" s="72"/>
      <c r="B9" s="72"/>
      <c r="C9" s="1" t="s">
        <v>14</v>
      </c>
      <c r="D9" s="1" t="s">
        <v>2</v>
      </c>
      <c r="E9" s="1" t="s">
        <v>3</v>
      </c>
      <c r="F9" s="77"/>
      <c r="G9" s="7" t="s">
        <v>11</v>
      </c>
      <c r="H9" s="7" t="s">
        <v>12</v>
      </c>
      <c r="I9" s="7" t="s">
        <v>13</v>
      </c>
      <c r="J9" s="77"/>
      <c r="K9" s="7" t="s">
        <v>11</v>
      </c>
      <c r="L9" s="7" t="s">
        <v>12</v>
      </c>
      <c r="M9" s="7" t="s">
        <v>13</v>
      </c>
      <c r="N9" s="77"/>
      <c r="O9" s="7" t="s">
        <v>11</v>
      </c>
      <c r="P9" s="7" t="s">
        <v>12</v>
      </c>
      <c r="Q9" s="7" t="s">
        <v>13</v>
      </c>
    </row>
    <row r="10" spans="1:17" ht="30" customHeight="1">
      <c r="A10" s="20" t="s">
        <v>7</v>
      </c>
      <c r="B10" s="21" t="s">
        <v>67</v>
      </c>
      <c r="C10" s="4"/>
      <c r="D10" s="4"/>
      <c r="E10" s="4"/>
      <c r="F10" s="56">
        <f>G10+H10+I10</f>
        <v>481.393</v>
      </c>
      <c r="G10" s="2">
        <f>G11</f>
        <v>0</v>
      </c>
      <c r="H10" s="2">
        <f>H11</f>
        <v>0</v>
      </c>
      <c r="I10" s="57">
        <f>I11</f>
        <v>481.393</v>
      </c>
      <c r="J10" s="12">
        <f>K10+L10+M10</f>
        <v>0</v>
      </c>
      <c r="K10" s="2">
        <f>K22</f>
        <v>0</v>
      </c>
      <c r="L10" s="2">
        <f>L22</f>
        <v>0</v>
      </c>
      <c r="M10" s="2">
        <v>0</v>
      </c>
      <c r="N10" s="12">
        <f>O10+P10+Q10</f>
        <v>0</v>
      </c>
      <c r="O10" s="2">
        <f>O22</f>
        <v>0</v>
      </c>
      <c r="P10" s="2">
        <f>P22</f>
        <v>0</v>
      </c>
      <c r="Q10" s="2">
        <v>0</v>
      </c>
    </row>
    <row r="11" spans="1:17" ht="169.5" customHeight="1">
      <c r="A11" s="20" t="s">
        <v>28</v>
      </c>
      <c r="B11" s="44" t="s">
        <v>68</v>
      </c>
      <c r="C11" s="29" t="s">
        <v>69</v>
      </c>
      <c r="D11" s="30" t="s">
        <v>70</v>
      </c>
      <c r="E11" s="30" t="s">
        <v>22</v>
      </c>
      <c r="F11" s="27">
        <f>G11+H11+I11</f>
        <v>481.393</v>
      </c>
      <c r="G11" s="11">
        <v>0</v>
      </c>
      <c r="H11" s="11">
        <v>0</v>
      </c>
      <c r="I11" s="28">
        <v>481.393</v>
      </c>
      <c r="J11" s="3">
        <f>K11+L11+M11</f>
        <v>0</v>
      </c>
      <c r="K11" s="11"/>
      <c r="L11" s="11"/>
      <c r="M11" s="3"/>
      <c r="N11" s="3">
        <f>O11+P11+Q11</f>
        <v>0</v>
      </c>
      <c r="O11" s="11"/>
      <c r="P11" s="11"/>
      <c r="Q11" s="11"/>
    </row>
    <row r="12" spans="1:17" ht="27" customHeight="1">
      <c r="A12" s="20">
        <v>2</v>
      </c>
      <c r="B12" s="21" t="s">
        <v>51</v>
      </c>
      <c r="C12" s="4"/>
      <c r="D12" s="4"/>
      <c r="E12" s="4"/>
      <c r="F12" s="22">
        <f aca="true" t="shared" si="0" ref="F12:F28">G12+H12+I12</f>
        <v>1032.25933</v>
      </c>
      <c r="G12" s="2">
        <f>G13</f>
        <v>0</v>
      </c>
      <c r="H12" s="2">
        <f>H13</f>
        <v>0</v>
      </c>
      <c r="I12" s="24">
        <f>I13</f>
        <v>1032.25933</v>
      </c>
      <c r="J12" s="12">
        <f aca="true" t="shared" si="1" ref="J12:J19">K12+L12+M12</f>
        <v>0</v>
      </c>
      <c r="K12" s="2">
        <f>K25</f>
        <v>0</v>
      </c>
      <c r="L12" s="2">
        <f>L25</f>
        <v>0</v>
      </c>
      <c r="M12" s="2">
        <v>0</v>
      </c>
      <c r="N12" s="12">
        <f aca="true" t="shared" si="2" ref="N12:N19">O12+P12+Q12</f>
        <v>0</v>
      </c>
      <c r="O12" s="2">
        <f>O25</f>
        <v>0</v>
      </c>
      <c r="P12" s="2">
        <f>P25</f>
        <v>0</v>
      </c>
      <c r="Q12" s="2">
        <v>0</v>
      </c>
    </row>
    <row r="13" spans="1:17" ht="59.25" customHeight="1">
      <c r="A13" s="20" t="s">
        <v>36</v>
      </c>
      <c r="B13" s="26" t="s">
        <v>52</v>
      </c>
      <c r="C13" s="29" t="s">
        <v>59</v>
      </c>
      <c r="D13" s="30" t="s">
        <v>66</v>
      </c>
      <c r="E13" s="30" t="s">
        <v>22</v>
      </c>
      <c r="F13" s="23">
        <f t="shared" si="0"/>
        <v>1032.25933</v>
      </c>
      <c r="G13" s="11">
        <v>0</v>
      </c>
      <c r="H13" s="11">
        <v>0</v>
      </c>
      <c r="I13" s="25">
        <v>1032.25933</v>
      </c>
      <c r="J13" s="3">
        <f t="shared" si="1"/>
        <v>0</v>
      </c>
      <c r="K13" s="11"/>
      <c r="L13" s="11"/>
      <c r="M13" s="3"/>
      <c r="N13" s="3">
        <f t="shared" si="2"/>
        <v>0</v>
      </c>
      <c r="O13" s="11"/>
      <c r="P13" s="11"/>
      <c r="Q13" s="11"/>
    </row>
    <row r="14" spans="1:17" ht="27" customHeight="1">
      <c r="A14" s="20" t="s">
        <v>53</v>
      </c>
      <c r="B14" s="21" t="s">
        <v>47</v>
      </c>
      <c r="C14" s="4"/>
      <c r="D14" s="4"/>
      <c r="E14" s="4"/>
      <c r="F14" s="22">
        <f aca="true" t="shared" si="3" ref="F14:F19">G14+H14+I14</f>
        <v>3817.80753</v>
      </c>
      <c r="G14" s="2">
        <f>G15+G18</f>
        <v>0</v>
      </c>
      <c r="H14" s="2">
        <f>H15+H18</f>
        <v>2000</v>
      </c>
      <c r="I14" s="24">
        <f>I15+I18</f>
        <v>1817.80753</v>
      </c>
      <c r="J14" s="12">
        <f t="shared" si="1"/>
        <v>0</v>
      </c>
      <c r="K14" s="2">
        <f>K15</f>
        <v>0</v>
      </c>
      <c r="L14" s="2">
        <f>L15</f>
        <v>0</v>
      </c>
      <c r="M14" s="2">
        <f>M15</f>
        <v>0</v>
      </c>
      <c r="N14" s="12">
        <f t="shared" si="2"/>
        <v>0</v>
      </c>
      <c r="O14" s="2">
        <f>O15</f>
        <v>0</v>
      </c>
      <c r="P14" s="2">
        <f>P15</f>
        <v>0</v>
      </c>
      <c r="Q14" s="2">
        <f>Q15</f>
        <v>0</v>
      </c>
    </row>
    <row r="15" spans="1:17" ht="134.25" customHeight="1">
      <c r="A15" s="58" t="s">
        <v>36</v>
      </c>
      <c r="B15" s="73" t="s">
        <v>65</v>
      </c>
      <c r="C15" s="14"/>
      <c r="D15" s="15"/>
      <c r="E15" s="15"/>
      <c r="F15" s="27">
        <f t="shared" si="3"/>
        <v>2095.614</v>
      </c>
      <c r="G15" s="11">
        <f>G16+G17</f>
        <v>0</v>
      </c>
      <c r="H15" s="11">
        <f>H16+H17</f>
        <v>2000</v>
      </c>
      <c r="I15" s="28">
        <f>I16+I17</f>
        <v>95.614</v>
      </c>
      <c r="J15" s="3">
        <f t="shared" si="1"/>
        <v>0</v>
      </c>
      <c r="K15" s="11"/>
      <c r="L15" s="11"/>
      <c r="M15" s="3"/>
      <c r="N15" s="3">
        <f t="shared" si="2"/>
        <v>0</v>
      </c>
      <c r="O15" s="11"/>
      <c r="P15" s="11"/>
      <c r="Q15" s="11"/>
    </row>
    <row r="16" spans="1:17" ht="24" customHeight="1">
      <c r="A16" s="59"/>
      <c r="B16" s="84"/>
      <c r="C16" s="29" t="s">
        <v>48</v>
      </c>
      <c r="D16" s="30" t="s">
        <v>64</v>
      </c>
      <c r="E16" s="30" t="s">
        <v>22</v>
      </c>
      <c r="F16" s="34">
        <f t="shared" si="3"/>
        <v>2000</v>
      </c>
      <c r="G16" s="32">
        <v>0</v>
      </c>
      <c r="H16" s="32">
        <v>2000</v>
      </c>
      <c r="I16" s="32">
        <v>0</v>
      </c>
      <c r="J16" s="34">
        <f t="shared" si="1"/>
        <v>0</v>
      </c>
      <c r="K16" s="32"/>
      <c r="L16" s="32"/>
      <c r="M16" s="34"/>
      <c r="N16" s="34">
        <f t="shared" si="2"/>
        <v>0</v>
      </c>
      <c r="O16" s="32"/>
      <c r="P16" s="32"/>
      <c r="Q16" s="32"/>
    </row>
    <row r="17" spans="1:17" ht="45.75" customHeight="1">
      <c r="A17" s="60"/>
      <c r="B17" s="85"/>
      <c r="C17" s="29" t="s">
        <v>48</v>
      </c>
      <c r="D17" s="30" t="s">
        <v>49</v>
      </c>
      <c r="E17" s="30" t="s">
        <v>22</v>
      </c>
      <c r="F17" s="31">
        <f t="shared" si="3"/>
        <v>95.614</v>
      </c>
      <c r="G17" s="32">
        <v>0</v>
      </c>
      <c r="H17" s="32">
        <v>0</v>
      </c>
      <c r="I17" s="33">
        <v>95.614</v>
      </c>
      <c r="J17" s="34">
        <f>K17+L17+M17</f>
        <v>0</v>
      </c>
      <c r="K17" s="32"/>
      <c r="L17" s="32"/>
      <c r="M17" s="34"/>
      <c r="N17" s="34">
        <f>O17+P17+Q17</f>
        <v>0</v>
      </c>
      <c r="O17" s="32"/>
      <c r="P17" s="32"/>
      <c r="Q17" s="32"/>
    </row>
    <row r="18" spans="1:17" ht="93.75" customHeight="1">
      <c r="A18" s="20" t="s">
        <v>73</v>
      </c>
      <c r="B18" s="26" t="s">
        <v>61</v>
      </c>
      <c r="C18" s="14" t="s">
        <v>48</v>
      </c>
      <c r="D18" s="15" t="s">
        <v>62</v>
      </c>
      <c r="E18" s="15" t="s">
        <v>22</v>
      </c>
      <c r="F18" s="23">
        <f t="shared" si="3"/>
        <v>1722.19353</v>
      </c>
      <c r="G18" s="11">
        <v>0</v>
      </c>
      <c r="H18" s="11">
        <v>0</v>
      </c>
      <c r="I18" s="25">
        <v>1722.19353</v>
      </c>
      <c r="J18" s="3">
        <f t="shared" si="1"/>
        <v>0</v>
      </c>
      <c r="K18" s="11"/>
      <c r="L18" s="11"/>
      <c r="M18" s="3"/>
      <c r="N18" s="3">
        <f t="shared" si="2"/>
        <v>0</v>
      </c>
      <c r="O18" s="11"/>
      <c r="P18" s="11"/>
      <c r="Q18" s="11"/>
    </row>
    <row r="19" spans="1:17" ht="27" customHeight="1">
      <c r="A19" s="20" t="s">
        <v>54</v>
      </c>
      <c r="B19" s="21" t="s">
        <v>32</v>
      </c>
      <c r="C19" s="4"/>
      <c r="D19" s="4"/>
      <c r="E19" s="4"/>
      <c r="F19" s="22">
        <f t="shared" si="3"/>
        <v>34179.92858</v>
      </c>
      <c r="G19" s="2">
        <f>G20</f>
        <v>0</v>
      </c>
      <c r="H19" s="2">
        <f>H20</f>
        <v>31687</v>
      </c>
      <c r="I19" s="24">
        <f>I20</f>
        <v>2492.92858</v>
      </c>
      <c r="J19" s="12">
        <f t="shared" si="1"/>
        <v>0</v>
      </c>
      <c r="K19" s="2">
        <f>K20</f>
        <v>0</v>
      </c>
      <c r="L19" s="2">
        <f>L20</f>
        <v>0</v>
      </c>
      <c r="M19" s="2">
        <f>M20</f>
        <v>0</v>
      </c>
      <c r="N19" s="12">
        <f t="shared" si="2"/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77.25" customHeight="1">
      <c r="A20" s="86" t="s">
        <v>55</v>
      </c>
      <c r="B20" s="73" t="s">
        <v>43</v>
      </c>
      <c r="C20" s="14"/>
      <c r="D20" s="15"/>
      <c r="E20" s="15"/>
      <c r="F20" s="23">
        <f t="shared" si="0"/>
        <v>34179.92858</v>
      </c>
      <c r="G20" s="11">
        <f>G21+G22+G23</f>
        <v>0</v>
      </c>
      <c r="H20" s="11">
        <f>H21+H22+H23</f>
        <v>31687</v>
      </c>
      <c r="I20" s="25">
        <f>I21+I22+I23</f>
        <v>2492.92858</v>
      </c>
      <c r="J20" s="12"/>
      <c r="K20" s="2"/>
      <c r="L20" s="2"/>
      <c r="M20" s="2"/>
      <c r="N20" s="12"/>
      <c r="O20" s="2"/>
      <c r="P20" s="2"/>
      <c r="Q20" s="2"/>
    </row>
    <row r="21" spans="1:17" ht="21.75" customHeight="1">
      <c r="A21" s="87"/>
      <c r="B21" s="74"/>
      <c r="C21" s="29" t="s">
        <v>33</v>
      </c>
      <c r="D21" s="30" t="s">
        <v>42</v>
      </c>
      <c r="E21" s="30" t="s">
        <v>22</v>
      </c>
      <c r="F21" s="34">
        <f t="shared" si="0"/>
        <v>31687</v>
      </c>
      <c r="G21" s="32">
        <v>0</v>
      </c>
      <c r="H21" s="32">
        <v>31687</v>
      </c>
      <c r="I21" s="32">
        <v>0</v>
      </c>
      <c r="J21" s="35"/>
      <c r="K21" s="36"/>
      <c r="L21" s="36"/>
      <c r="M21" s="36"/>
      <c r="N21" s="35"/>
      <c r="O21" s="36"/>
      <c r="P21" s="36"/>
      <c r="Q21" s="36"/>
    </row>
    <row r="22" spans="1:17" ht="21.75" customHeight="1">
      <c r="A22" s="87"/>
      <c r="B22" s="74"/>
      <c r="C22" s="29" t="s">
        <v>33</v>
      </c>
      <c r="D22" s="30" t="s">
        <v>46</v>
      </c>
      <c r="E22" s="30" t="s">
        <v>22</v>
      </c>
      <c r="F22" s="34">
        <f t="shared" si="0"/>
        <v>31.7</v>
      </c>
      <c r="G22" s="32">
        <v>0</v>
      </c>
      <c r="H22" s="32">
        <v>0</v>
      </c>
      <c r="I22" s="32">
        <v>31.7</v>
      </c>
      <c r="J22" s="35"/>
      <c r="K22" s="36"/>
      <c r="L22" s="36"/>
      <c r="M22" s="36"/>
      <c r="N22" s="35"/>
      <c r="O22" s="36"/>
      <c r="P22" s="36"/>
      <c r="Q22" s="36"/>
    </row>
    <row r="23" spans="1:17" ht="21.75" customHeight="1">
      <c r="A23" s="88"/>
      <c r="B23" s="75"/>
      <c r="C23" s="29" t="s">
        <v>33</v>
      </c>
      <c r="D23" s="30" t="s">
        <v>63</v>
      </c>
      <c r="E23" s="30" t="s">
        <v>22</v>
      </c>
      <c r="F23" s="37">
        <f>G23+H23+I23</f>
        <v>2461.22858</v>
      </c>
      <c r="G23" s="32">
        <v>0</v>
      </c>
      <c r="H23" s="32">
        <v>0</v>
      </c>
      <c r="I23" s="38">
        <v>2461.22858</v>
      </c>
      <c r="J23" s="35"/>
      <c r="K23" s="36"/>
      <c r="L23" s="36"/>
      <c r="M23" s="36"/>
      <c r="N23" s="35"/>
      <c r="O23" s="36"/>
      <c r="P23" s="36"/>
      <c r="Q23" s="36"/>
    </row>
    <row r="24" spans="1:17" ht="42" customHeight="1">
      <c r="A24" s="16" t="s">
        <v>74</v>
      </c>
      <c r="B24" s="18" t="s">
        <v>21</v>
      </c>
      <c r="C24" s="4"/>
      <c r="D24" s="4"/>
      <c r="E24" s="4"/>
      <c r="F24" s="22">
        <f t="shared" si="0"/>
        <v>56678.41559</v>
      </c>
      <c r="G24" s="2">
        <f>G25</f>
        <v>0</v>
      </c>
      <c r="H24" s="2">
        <f>H25</f>
        <v>0</v>
      </c>
      <c r="I24" s="24">
        <f>I25</f>
        <v>56678.41559</v>
      </c>
      <c r="J24" s="12">
        <f>K24+L24+M24</f>
        <v>57337</v>
      </c>
      <c r="K24" s="2">
        <f aca="true" t="shared" si="4" ref="K24:Q24">K25</f>
        <v>0</v>
      </c>
      <c r="L24" s="2">
        <f t="shared" si="4"/>
        <v>0</v>
      </c>
      <c r="M24" s="2">
        <f t="shared" si="4"/>
        <v>57337</v>
      </c>
      <c r="N24" s="2">
        <f t="shared" si="4"/>
        <v>57337</v>
      </c>
      <c r="O24" s="2">
        <f t="shared" si="4"/>
        <v>0</v>
      </c>
      <c r="P24" s="2">
        <f t="shared" si="4"/>
        <v>0</v>
      </c>
      <c r="Q24" s="2">
        <f t="shared" si="4"/>
        <v>57337</v>
      </c>
    </row>
    <row r="25" spans="1:17" ht="57.75" customHeight="1">
      <c r="A25" s="86" t="s">
        <v>75</v>
      </c>
      <c r="B25" s="89" t="s">
        <v>72</v>
      </c>
      <c r="C25" s="14"/>
      <c r="D25" s="15"/>
      <c r="E25" s="15"/>
      <c r="F25" s="23">
        <f t="shared" si="0"/>
        <v>56678.41559</v>
      </c>
      <c r="G25" s="11">
        <f>G26+G27</f>
        <v>0</v>
      </c>
      <c r="H25" s="11">
        <f>H26+H27</f>
        <v>0</v>
      </c>
      <c r="I25" s="25">
        <f>I26+I27</f>
        <v>56678.41559</v>
      </c>
      <c r="J25" s="3">
        <f>K25+L25+M25</f>
        <v>57337</v>
      </c>
      <c r="K25" s="11">
        <v>0</v>
      </c>
      <c r="L25" s="11">
        <v>0</v>
      </c>
      <c r="M25" s="3">
        <v>57337</v>
      </c>
      <c r="N25" s="3">
        <f>O25+P25+Q25</f>
        <v>57337</v>
      </c>
      <c r="O25" s="11">
        <v>0</v>
      </c>
      <c r="P25" s="11">
        <v>0</v>
      </c>
      <c r="Q25" s="11">
        <v>57337</v>
      </c>
    </row>
    <row r="26" spans="1:17" ht="21.75" customHeight="1">
      <c r="A26" s="87"/>
      <c r="B26" s="90"/>
      <c r="C26" s="29" t="s">
        <v>15</v>
      </c>
      <c r="D26" s="30" t="s">
        <v>34</v>
      </c>
      <c r="E26" s="30" t="s">
        <v>22</v>
      </c>
      <c r="F26" s="37">
        <f>G26+H26+I26</f>
        <v>56637.97319</v>
      </c>
      <c r="G26" s="32">
        <v>0</v>
      </c>
      <c r="H26" s="32">
        <v>0</v>
      </c>
      <c r="I26" s="38">
        <f>56608+29.97319</f>
        <v>56637.97319</v>
      </c>
      <c r="J26" s="3"/>
      <c r="K26" s="11"/>
      <c r="L26" s="11"/>
      <c r="M26" s="3"/>
      <c r="N26" s="3"/>
      <c r="O26" s="11"/>
      <c r="P26" s="11"/>
      <c r="Q26" s="11"/>
    </row>
    <row r="27" spans="1:17" ht="21.75" customHeight="1">
      <c r="A27" s="88"/>
      <c r="B27" s="91"/>
      <c r="C27" s="29" t="s">
        <v>15</v>
      </c>
      <c r="D27" s="30" t="s">
        <v>71</v>
      </c>
      <c r="E27" s="30" t="s">
        <v>22</v>
      </c>
      <c r="F27" s="46">
        <f>G27+H27+I27</f>
        <v>40.4424</v>
      </c>
      <c r="G27" s="32">
        <v>0</v>
      </c>
      <c r="H27" s="32">
        <v>0</v>
      </c>
      <c r="I27" s="45">
        <v>40.4424</v>
      </c>
      <c r="J27" s="3"/>
      <c r="K27" s="11"/>
      <c r="L27" s="11"/>
      <c r="M27" s="3"/>
      <c r="N27" s="3"/>
      <c r="O27" s="11"/>
      <c r="P27" s="11"/>
      <c r="Q27" s="11"/>
    </row>
    <row r="28" spans="1:17" ht="20.25">
      <c r="A28" s="13"/>
      <c r="B28" s="10" t="s">
        <v>8</v>
      </c>
      <c r="C28" s="5"/>
      <c r="D28" s="5"/>
      <c r="E28" s="5"/>
      <c r="F28" s="22">
        <f t="shared" si="0"/>
        <v>96189.80403</v>
      </c>
      <c r="G28" s="2">
        <f>G10+G12+G14+G19+G24</f>
        <v>0</v>
      </c>
      <c r="H28" s="2">
        <f>H10+H12+H14+H19+H24</f>
        <v>33687</v>
      </c>
      <c r="I28" s="24">
        <f>I10+I12+I14+I19+I24</f>
        <v>62502.80403</v>
      </c>
      <c r="J28" s="12">
        <f>K28+L28+M28</f>
        <v>57337</v>
      </c>
      <c r="K28" s="2">
        <f>K10+K12+K14+K19+K24</f>
        <v>0</v>
      </c>
      <c r="L28" s="2">
        <f>L10+L12+L14+L19+L24</f>
        <v>0</v>
      </c>
      <c r="M28" s="2">
        <f>M10+M12+M14+M19+M24</f>
        <v>57337</v>
      </c>
      <c r="N28" s="2">
        <f>O28+P28+Q28</f>
        <v>57337</v>
      </c>
      <c r="O28" s="2">
        <f>O10+O12+O14+O19+O24</f>
        <v>0</v>
      </c>
      <c r="P28" s="2">
        <f>P10+P12+P14+P19+P24</f>
        <v>0</v>
      </c>
      <c r="Q28" s="2">
        <f>Q10+Q12+Q14+Q19+Q24</f>
        <v>57337</v>
      </c>
    </row>
    <row r="29" spans="6:17" ht="24.75" customHeight="1"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6:17" ht="24" customHeight="1" hidden="1"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8.25" customHeight="1">
      <c r="B31" s="6" t="s">
        <v>16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77.25" customHeight="1">
      <c r="A32" s="39" t="s">
        <v>0</v>
      </c>
      <c r="B32" s="40" t="s">
        <v>6</v>
      </c>
      <c r="C32" s="64" t="s">
        <v>17</v>
      </c>
      <c r="D32" s="64"/>
      <c r="E32" s="64"/>
      <c r="F32" s="41" t="s">
        <v>26</v>
      </c>
      <c r="G32" s="41" t="s">
        <v>27</v>
      </c>
      <c r="H32" s="41" t="s">
        <v>31</v>
      </c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36" customHeight="1">
      <c r="A33" s="42" t="s">
        <v>7</v>
      </c>
      <c r="B33" s="47" t="s">
        <v>77</v>
      </c>
      <c r="C33" s="68" t="s">
        <v>79</v>
      </c>
      <c r="D33" s="69"/>
      <c r="E33" s="70"/>
      <c r="F33" s="48">
        <f>F10</f>
        <v>481.393</v>
      </c>
      <c r="G33" s="49">
        <f>J10</f>
        <v>0</v>
      </c>
      <c r="H33" s="49">
        <f>N10</f>
        <v>0</v>
      </c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48" customHeight="1">
      <c r="A34" s="42" t="s">
        <v>28</v>
      </c>
      <c r="B34" s="50" t="s">
        <v>78</v>
      </c>
      <c r="C34" s="65" t="s">
        <v>69</v>
      </c>
      <c r="D34" s="66"/>
      <c r="E34" s="67"/>
      <c r="F34" s="51">
        <f>F10</f>
        <v>481.393</v>
      </c>
      <c r="G34" s="52">
        <v>0</v>
      </c>
      <c r="H34" s="52">
        <v>0</v>
      </c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43.5" customHeight="1">
      <c r="A35" s="42" t="s">
        <v>35</v>
      </c>
      <c r="B35" s="47" t="s">
        <v>56</v>
      </c>
      <c r="C35" s="68" t="s">
        <v>57</v>
      </c>
      <c r="D35" s="69"/>
      <c r="E35" s="70"/>
      <c r="F35" s="48">
        <f>F36+F37</f>
        <v>4850.06686</v>
      </c>
      <c r="G35" s="49">
        <f>G36+G37</f>
        <v>0</v>
      </c>
      <c r="H35" s="49">
        <f>H36+H37</f>
        <v>0</v>
      </c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24" customHeight="1">
      <c r="A36" s="42" t="s">
        <v>36</v>
      </c>
      <c r="B36" s="53" t="s">
        <v>58</v>
      </c>
      <c r="C36" s="65" t="s">
        <v>59</v>
      </c>
      <c r="D36" s="66"/>
      <c r="E36" s="67"/>
      <c r="F36" s="51">
        <f>F12</f>
        <v>1032.25933</v>
      </c>
      <c r="G36" s="52">
        <v>0</v>
      </c>
      <c r="H36" s="52">
        <v>0</v>
      </c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24" customHeight="1">
      <c r="A37" s="42" t="s">
        <v>60</v>
      </c>
      <c r="B37" s="53" t="s">
        <v>76</v>
      </c>
      <c r="C37" s="65" t="s">
        <v>48</v>
      </c>
      <c r="D37" s="66"/>
      <c r="E37" s="67"/>
      <c r="F37" s="51">
        <f>F14</f>
        <v>3817.80753</v>
      </c>
      <c r="G37" s="52">
        <v>0</v>
      </c>
      <c r="H37" s="52">
        <v>0</v>
      </c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4" customHeight="1">
      <c r="A38" s="42" t="s">
        <v>53</v>
      </c>
      <c r="B38" s="54" t="s">
        <v>37</v>
      </c>
      <c r="C38" s="68" t="s">
        <v>38</v>
      </c>
      <c r="D38" s="69"/>
      <c r="E38" s="70"/>
      <c r="F38" s="48">
        <f>F19</f>
        <v>34179.92858</v>
      </c>
      <c r="G38" s="49">
        <f>G44</f>
        <v>0</v>
      </c>
      <c r="H38" s="49">
        <f>H44</f>
        <v>0</v>
      </c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7" customHeight="1">
      <c r="A39" s="42" t="s">
        <v>50</v>
      </c>
      <c r="B39" s="53" t="s">
        <v>39</v>
      </c>
      <c r="C39" s="65" t="s">
        <v>33</v>
      </c>
      <c r="D39" s="66"/>
      <c r="E39" s="67"/>
      <c r="F39" s="51">
        <f>F19</f>
        <v>34179.92858</v>
      </c>
      <c r="G39" s="52">
        <v>0</v>
      </c>
      <c r="H39" s="52">
        <v>0</v>
      </c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7" customHeight="1">
      <c r="A40" s="42" t="s">
        <v>54</v>
      </c>
      <c r="B40" s="54" t="s">
        <v>18</v>
      </c>
      <c r="C40" s="68" t="s">
        <v>19</v>
      </c>
      <c r="D40" s="69"/>
      <c r="E40" s="70"/>
      <c r="F40" s="48">
        <f>F24</f>
        <v>56678.41559</v>
      </c>
      <c r="G40" s="49">
        <f>G41</f>
        <v>57337</v>
      </c>
      <c r="H40" s="49">
        <f>H41</f>
        <v>57337</v>
      </c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27" customHeight="1">
      <c r="A41" s="42" t="s">
        <v>55</v>
      </c>
      <c r="B41" s="53" t="s">
        <v>20</v>
      </c>
      <c r="C41" s="65" t="s">
        <v>15</v>
      </c>
      <c r="D41" s="66"/>
      <c r="E41" s="67"/>
      <c r="F41" s="51">
        <f>F24</f>
        <v>56678.41559</v>
      </c>
      <c r="G41" s="52">
        <f>J24</f>
        <v>57337</v>
      </c>
      <c r="H41" s="52">
        <f>N24</f>
        <v>57337</v>
      </c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3.25">
      <c r="A42" s="43"/>
      <c r="B42" s="55" t="s">
        <v>9</v>
      </c>
      <c r="C42" s="63"/>
      <c r="D42" s="63"/>
      <c r="E42" s="63"/>
      <c r="F42" s="48">
        <f>F33+F35+F38+F40</f>
        <v>96189.80403</v>
      </c>
      <c r="G42" s="49">
        <f>G33+G35+G38+G40</f>
        <v>57337</v>
      </c>
      <c r="H42" s="49">
        <f>H33+H35+H38+H40</f>
        <v>57337</v>
      </c>
      <c r="I42" s="19"/>
      <c r="J42" s="19"/>
      <c r="K42" s="19"/>
      <c r="L42" s="19"/>
      <c r="M42" s="19"/>
      <c r="N42" s="19"/>
      <c r="O42" s="19"/>
      <c r="P42" s="19"/>
      <c r="Q42" s="19"/>
    </row>
    <row r="43" spans="6:17" ht="12.75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</sheetData>
  <sheetProtection/>
  <mergeCells count="33">
    <mergeCell ref="A25:A27"/>
    <mergeCell ref="B25:B27"/>
    <mergeCell ref="C35:E35"/>
    <mergeCell ref="C36:E36"/>
    <mergeCell ref="C37:E37"/>
    <mergeCell ref="A20:A23"/>
    <mergeCell ref="B15:B17"/>
    <mergeCell ref="C40:E40"/>
    <mergeCell ref="F8:F9"/>
    <mergeCell ref="N1:Q1"/>
    <mergeCell ref="N2:Q2"/>
    <mergeCell ref="N3:Q3"/>
    <mergeCell ref="C33:E33"/>
    <mergeCell ref="K8:M8"/>
    <mergeCell ref="C39:E39"/>
    <mergeCell ref="G8:I8"/>
    <mergeCell ref="J8:J9"/>
    <mergeCell ref="B8:B9"/>
    <mergeCell ref="N4:Q4"/>
    <mergeCell ref="A6:Q6"/>
    <mergeCell ref="C8:E8"/>
    <mergeCell ref="O8:Q8"/>
    <mergeCell ref="N8:N9"/>
    <mergeCell ref="A15:A17"/>
    <mergeCell ref="P7:Q7"/>
    <mergeCell ref="B4:F4"/>
    <mergeCell ref="C42:E42"/>
    <mergeCell ref="C32:E32"/>
    <mergeCell ref="C41:E41"/>
    <mergeCell ref="C38:E38"/>
    <mergeCell ref="C34:E34"/>
    <mergeCell ref="A8:A9"/>
    <mergeCell ref="B20:B23"/>
  </mergeCells>
  <printOptions horizontalCentered="1"/>
  <pageMargins left="0.3937007874015748" right="0.3937007874015748" top="0.5905511811023623" bottom="0.3937007874015748" header="0" footer="0"/>
  <pageSetup fitToHeight="0" horizontalDpi="600" verticalDpi="600" orientation="landscape" paperSize="9" scale="40" r:id="rId1"/>
  <headerFooter alignWithMargins="0">
    <oddFooter>&amp;R&amp;P</oddFooter>
  </headerFooter>
  <rowBreaks count="2" manualBreakCount="2">
    <brk id="23" max="16" man="1"/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2016-07-13T08:57:04Z</cp:lastPrinted>
  <dcterms:created xsi:type="dcterms:W3CDTF">1996-10-08T23:32:33Z</dcterms:created>
  <dcterms:modified xsi:type="dcterms:W3CDTF">2016-11-15T08:23:26Z</dcterms:modified>
  <cp:category/>
  <cp:version/>
  <cp:contentType/>
  <cp:contentStatus/>
</cp:coreProperties>
</file>