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22815" windowHeight="9495" activeTab="0"/>
  </bookViews>
  <sheets>
    <sheet name="Лист1" sheetId="1" r:id="rId1"/>
  </sheets>
  <definedNames>
    <definedName name="_xlnm.Print_Titles" localSheetId="0">'Лист1'!$9:$10</definedName>
    <definedName name="_xlnm.Print_Area" localSheetId="0">'Лист1'!$A$1:$Q$99</definedName>
  </definedNames>
  <calcPr fullCalcOnLoad="1"/>
</workbook>
</file>

<file path=xl/sharedStrings.xml><?xml version="1.0" encoding="utf-8"?>
<sst xmlns="http://schemas.openxmlformats.org/spreadsheetml/2006/main" count="375" uniqueCount="246">
  <si>
    <t>0701</t>
  </si>
  <si>
    <t>№ п/п</t>
  </si>
  <si>
    <t xml:space="preserve">Коды функциональной классификации расходов </t>
  </si>
  <si>
    <t>Целевая статья</t>
  </si>
  <si>
    <t>Вид расхода</t>
  </si>
  <si>
    <t>в том числе:</t>
  </si>
  <si>
    <t>I. Перечень объектов</t>
  </si>
  <si>
    <t>Наименование разделов, подразделов функциональной классификации</t>
  </si>
  <si>
    <t>Всего расходов:</t>
  </si>
  <si>
    <t>ВСЕГО РАСХОДОВ</t>
  </si>
  <si>
    <t>(тыс.рублей)</t>
  </si>
  <si>
    <t>за счет средств федерального бюджета</t>
  </si>
  <si>
    <t>за счет средств краевого бюджета</t>
  </si>
  <si>
    <t>за счет средств местного бюджета</t>
  </si>
  <si>
    <t>1.</t>
  </si>
  <si>
    <t>2.</t>
  </si>
  <si>
    <t>II. Направление расходования бюджетных средств</t>
  </si>
  <si>
    <t>Раздел, подраздел функциональной классификации</t>
  </si>
  <si>
    <t>Образование</t>
  </si>
  <si>
    <t>0700</t>
  </si>
  <si>
    <t>Дошкольное образование</t>
  </si>
  <si>
    <t>Капитальный ремонт объектов дошкольного образования</t>
  </si>
  <si>
    <t>243</t>
  </si>
  <si>
    <t>Наименование объектов капитального ремонта</t>
  </si>
  <si>
    <t>Капитальный ремонт объектов жилищного хозяйства</t>
  </si>
  <si>
    <t>0501</t>
  </si>
  <si>
    <t>3.</t>
  </si>
  <si>
    <t>Жилищно-коммунальное хозяйство</t>
  </si>
  <si>
    <t>Жилищное хозяйство</t>
  </si>
  <si>
    <t>0500</t>
  </si>
  <si>
    <t>2016 год</t>
  </si>
  <si>
    <t>2017 год</t>
  </si>
  <si>
    <t xml:space="preserve"> Капитальный ремонт многоквартирных домов и общежитий муниципальной формы собственности </t>
  </si>
  <si>
    <t>1.1.</t>
  </si>
  <si>
    <t>2.1.</t>
  </si>
  <si>
    <t>3.1.</t>
  </si>
  <si>
    <t>2.2.</t>
  </si>
  <si>
    <t>Раздел, подраздел</t>
  </si>
  <si>
    <t>ЗАТО г. Зеленогорска</t>
  </si>
  <si>
    <t xml:space="preserve">к решению Совета депутатов </t>
  </si>
  <si>
    <t xml:space="preserve">Объем бюджетных ассигнований, направляемых на капитальные ремонты на 2016 год и плановый период 2017 - 2018 годов </t>
  </si>
  <si>
    <t>2018 год</t>
  </si>
  <si>
    <t>1020089290</t>
  </si>
  <si>
    <t>Капитальный ремонт объектов общего образования</t>
  </si>
  <si>
    <t>0702</t>
  </si>
  <si>
    <t>Общее образование</t>
  </si>
  <si>
    <t>4.</t>
  </si>
  <si>
    <t>4.1.</t>
  </si>
  <si>
    <t>Капитальный ремонт других объектов в области образования</t>
  </si>
  <si>
    <t>Другие вопросы в области образования</t>
  </si>
  <si>
    <t>0709</t>
  </si>
  <si>
    <t xml:space="preserve"> Капитальный ремонт здания МБДОУ д/с № 18</t>
  </si>
  <si>
    <t>612</t>
  </si>
  <si>
    <t xml:space="preserve"> Капитальный ремонт здания МБДОУ д/с № 19</t>
  </si>
  <si>
    <t>1020089320</t>
  </si>
  <si>
    <t>1020089330</t>
  </si>
  <si>
    <t xml:space="preserve"> Капитальный ремонт здания МБДОУ д/с № 21</t>
  </si>
  <si>
    <t>1020089340</t>
  </si>
  <si>
    <t xml:space="preserve"> Капитальный ремонт здания МБДОУ д/с № 30</t>
  </si>
  <si>
    <t>1020089350</t>
  </si>
  <si>
    <t>1020089360</t>
  </si>
  <si>
    <t>1020089420</t>
  </si>
  <si>
    <t xml:space="preserve"> Капитальный ремонт здания МБУ ДО "ЦО "Перспектива"</t>
  </si>
  <si>
    <t xml:space="preserve"> Капитальный ремонт канализационных сетей МБУ ДО "ЦО "Перспектива"</t>
  </si>
  <si>
    <t>1020089490</t>
  </si>
  <si>
    <t>1020089510</t>
  </si>
  <si>
    <t xml:space="preserve"> Капитальный ремонт здания МБДОУ д/с № 13</t>
  </si>
  <si>
    <t>1020089310</t>
  </si>
  <si>
    <t xml:space="preserve"> Капитальный ремонт жилых помещений муниципального жилищного фонда</t>
  </si>
  <si>
    <t>1020089280</t>
  </si>
  <si>
    <t xml:space="preserve"> Капитальный ремонт здания МБОУ "СОШ № 163", расположенного по  ул. Шолохова, 7</t>
  </si>
  <si>
    <t xml:space="preserve"> Капитальный ремонт сооружений МБДОУ д/с № 31</t>
  </si>
  <si>
    <t>Приложение № 10</t>
  </si>
  <si>
    <t>от 17.12.2015  № 16-107р</t>
  </si>
  <si>
    <t>1020089440</t>
  </si>
  <si>
    <t>1020089480</t>
  </si>
  <si>
    <t>Капитальный ремонт объектов дорожного хозяйства</t>
  </si>
  <si>
    <t>0409</t>
  </si>
  <si>
    <t xml:space="preserve"> Капитальный ремонт жилого дома по ул. Калинина, 11А</t>
  </si>
  <si>
    <t xml:space="preserve"> Капитальный ремонт жилого дома по ул. Молодежная, 4 (работы по усилению фундамента)</t>
  </si>
  <si>
    <t>1020089300</t>
  </si>
  <si>
    <t>1020089270</t>
  </si>
  <si>
    <t>Капитальный ремонт объектов растительного и животного мира и среды их обитания</t>
  </si>
  <si>
    <t>0603</t>
  </si>
  <si>
    <t>1020089710</t>
  </si>
  <si>
    <t>4.2.</t>
  </si>
  <si>
    <t>5.</t>
  </si>
  <si>
    <t>5.1.</t>
  </si>
  <si>
    <t>1020077460</t>
  </si>
  <si>
    <t>10200S7460</t>
  </si>
  <si>
    <t>Капитальный ремонт объектов коммунального хозяйства</t>
  </si>
  <si>
    <t>0502</t>
  </si>
  <si>
    <t>1110075710</t>
  </si>
  <si>
    <t xml:space="preserve"> Капитальный ремонт нежилого помещения МКУ "КООС" в здании, расположенном по адресу: ул. Набережная, 60 (замена оконных блоков) </t>
  </si>
  <si>
    <t xml:space="preserve">Проведение капитальных ремонтов в муниципальных учреждениях дополнительного образования в соответствии с требованиями пожарной безопасности </t>
  </si>
  <si>
    <t>0410081020</t>
  </si>
  <si>
    <t>6.</t>
  </si>
  <si>
    <t>6.1.</t>
  </si>
  <si>
    <t>6.3.</t>
  </si>
  <si>
    <t>6.5.</t>
  </si>
  <si>
    <t>6.6.</t>
  </si>
  <si>
    <t>6.7.</t>
  </si>
  <si>
    <t>6.8.</t>
  </si>
  <si>
    <t>7.</t>
  </si>
  <si>
    <t>Капитальный ремонт объектов молодежной политики и оздоровления детей</t>
  </si>
  <si>
    <t>7.1.</t>
  </si>
  <si>
    <t>0707</t>
  </si>
  <si>
    <t>1020089520</t>
  </si>
  <si>
    <t>8.</t>
  </si>
  <si>
    <t>8.1.</t>
  </si>
  <si>
    <t>9.</t>
  </si>
  <si>
    <t>Капитальный ремонт объектов культуры</t>
  </si>
  <si>
    <t>9.1.</t>
  </si>
  <si>
    <t xml:space="preserve"> Выполнение обмерных работ и инженерно-технического заключения по обследованию здания для проведения капитального ремонта здания хозяйственного блока МБУ "Зоопарк"</t>
  </si>
  <si>
    <t>0801</t>
  </si>
  <si>
    <t>1020089610</t>
  </si>
  <si>
    <t xml:space="preserve"> Выполнение проектно-сметной документации для проведения капитального ремонта здания хозяйственного блока МБУ "Зоопарк" </t>
  </si>
  <si>
    <t>1020089620</t>
  </si>
  <si>
    <t>Национальная экономика</t>
  </si>
  <si>
    <t>0400</t>
  </si>
  <si>
    <t>Дорожное хозяйство (дорожные фонды)</t>
  </si>
  <si>
    <t>Коммунальное хозяйство</t>
  </si>
  <si>
    <t>Молодежная политика и оздоровление детей</t>
  </si>
  <si>
    <t>Культура, кинематография</t>
  </si>
  <si>
    <t>Культура</t>
  </si>
  <si>
    <t>0800</t>
  </si>
  <si>
    <t>Охрана окружающей среды</t>
  </si>
  <si>
    <t>0600</t>
  </si>
  <si>
    <t>Охрана объектов растительного и животного мира и среды их обитания</t>
  </si>
  <si>
    <t>Капитальный ремонт участка автомобильной дороги по ул. Изыскательская</t>
  </si>
  <si>
    <t>0920085040</t>
  </si>
  <si>
    <t>11100S5710</t>
  </si>
  <si>
    <t xml:space="preserve"> Капитальный ремонт наружного водопровода МБДОУ д/с № 6</t>
  </si>
  <si>
    <t>1020089370</t>
  </si>
  <si>
    <t xml:space="preserve"> Капитальный ремонт наружной канализации МБДОУ д/с № 31</t>
  </si>
  <si>
    <t>1020089380</t>
  </si>
  <si>
    <r>
      <t xml:space="preserve">Объем бюджетных ассигнований на </t>
    </r>
    <r>
      <rPr>
        <b/>
        <sz val="22"/>
        <rFont val="Times New Roman"/>
        <family val="1"/>
      </rPr>
      <t>2016 год</t>
    </r>
  </si>
  <si>
    <r>
      <t xml:space="preserve">Объем бюджетных ассигнований на </t>
    </r>
    <r>
      <rPr>
        <b/>
        <sz val="22"/>
        <rFont val="Times New Roman"/>
        <family val="1"/>
      </rPr>
      <t>2017 год</t>
    </r>
  </si>
  <si>
    <r>
      <t xml:space="preserve">Объем бюджетных ассигнований на </t>
    </r>
    <r>
      <rPr>
        <b/>
        <sz val="22"/>
        <rFont val="Times New Roman"/>
        <family val="1"/>
      </rPr>
      <t>2018 год</t>
    </r>
  </si>
  <si>
    <t>Капитальный ремонт кровли учебного здания МБОУ ДОД "ДЮСШ "Юность", расположенного по адресу: г. Зеленогорск Красноярского края, ул. Майское шоссе, 12А</t>
  </si>
  <si>
    <t>Капитальный ремонт здания МБУ "Молодежный центр", расположенного по ул. Гагарина, 18</t>
  </si>
  <si>
    <t>Капитальный ремонт объектов защиты населения и территории от чрезвычайных ситуаций природного и техногенного характера, гражданской обороны</t>
  </si>
  <si>
    <t>0309</t>
  </si>
  <si>
    <t>1020089260</t>
  </si>
  <si>
    <t>Капитальный ремонт участка автомобильной дороги по ул. Дзержинского</t>
  </si>
  <si>
    <t>0910085060</t>
  </si>
  <si>
    <t>3.2.</t>
  </si>
  <si>
    <t>3.3.</t>
  </si>
  <si>
    <t>3.4.</t>
  </si>
  <si>
    <t xml:space="preserve"> Капитальный ремонт объектов коммунальной инфраструктуры (капитальный ремонт напорного коллектора на участке от т. Б до камеры гашения напора и от т. А до КП-4, на участке от т. В до т. А)</t>
  </si>
  <si>
    <t xml:space="preserve"> Капитальный ремонт участка канализационного трубопровода (ул. Гоголя, 15)</t>
  </si>
  <si>
    <t>1110080160</t>
  </si>
  <si>
    <t>6.2.</t>
  </si>
  <si>
    <t>6.4.</t>
  </si>
  <si>
    <t>6.9.</t>
  </si>
  <si>
    <t xml:space="preserve">Замена дверных блоков на противопожарные в МБДОУ д/с № 23 </t>
  </si>
  <si>
    <t>0410081030</t>
  </si>
  <si>
    <t>6.10.</t>
  </si>
  <si>
    <t xml:space="preserve">Замена дверных блоков на противопожарные в МБДОУ д/с № 28 </t>
  </si>
  <si>
    <t>0410081040</t>
  </si>
  <si>
    <t>6.11.</t>
  </si>
  <si>
    <t xml:space="preserve">Замена дверных блоков на противопожарные в МБДОУ д/с № 19 </t>
  </si>
  <si>
    <t>0410081200</t>
  </si>
  <si>
    <t>1020089720</t>
  </si>
  <si>
    <t>7.2.</t>
  </si>
  <si>
    <t>7.3.</t>
  </si>
  <si>
    <t xml:space="preserve"> Капитальный ремонт здания МБОУ "СОШ № 163", расположенного по  ул. Диктатуры Пролетариата, 20</t>
  </si>
  <si>
    <t>1020089430</t>
  </si>
  <si>
    <t>7.4.</t>
  </si>
  <si>
    <t>7.5.</t>
  </si>
  <si>
    <t>7.6.</t>
  </si>
  <si>
    <t>7.7.</t>
  </si>
  <si>
    <t xml:space="preserve"> Капитальный ремонт здания МБОУ "СОШ №176"</t>
  </si>
  <si>
    <t>1020089630</t>
  </si>
  <si>
    <t>7.8.</t>
  </si>
  <si>
    <t>7.9.</t>
  </si>
  <si>
    <t>Капитальный ремонт наружного пожаро-хозяйственного водопровода МБУ ДО "ДЮСШ "Юность"</t>
  </si>
  <si>
    <t>1020089450</t>
  </si>
  <si>
    <t>7.10.</t>
  </si>
  <si>
    <t>Капитальный ремонт участка холодного водоснабжения МБУ ДО СДЮСШОР "Старт"</t>
  </si>
  <si>
    <t>1020089460</t>
  </si>
  <si>
    <t>8.2.</t>
  </si>
  <si>
    <t xml:space="preserve">Проведение капитального ремонта здания Муниципального бюджетного учреждения "Молодежный центр" </t>
  </si>
  <si>
    <t>0410081100</t>
  </si>
  <si>
    <t xml:space="preserve"> Капитальный ремонт здания  МКУ ЦОДОУ, расположенного по ул. Энергетиков, 3Б</t>
  </si>
  <si>
    <t>10.</t>
  </si>
  <si>
    <t>10.1.</t>
  </si>
  <si>
    <t>10.2.</t>
  </si>
  <si>
    <t>10.3.</t>
  </si>
  <si>
    <t xml:space="preserve"> Проведение капитального ремонта наружного водопровода МБУ "Библиотека" </t>
  </si>
  <si>
    <t>0410081080</t>
  </si>
  <si>
    <t>10.4.</t>
  </si>
  <si>
    <t xml:space="preserve"> Замена деревянных дверных блоков и люков на противопожарные в здании МБУК "ЗГДК" (капитальный ремонт)</t>
  </si>
  <si>
    <t>0410081120</t>
  </si>
  <si>
    <t>10.5.</t>
  </si>
  <si>
    <t xml:space="preserve"> Замена дверных блоков на противопожарные в МБУ "Библиотека" </t>
  </si>
  <si>
    <t>0410081070</t>
  </si>
  <si>
    <t>10.6.</t>
  </si>
  <si>
    <t xml:space="preserve">Замена дверных блоков и витражей на противопожарные в здании МБУ "Библиотека"  по ул. Бортникова, 3 (капитальный ремонт) </t>
  </si>
  <si>
    <t>0410081140</t>
  </si>
  <si>
    <t>10.7.</t>
  </si>
  <si>
    <t xml:space="preserve">Проведение капитального ремонта пожаро-хозяйственного водопровода в здании МБУ "Библиотека" по ул. Бортникова, 3  </t>
  </si>
  <si>
    <t>0410081150</t>
  </si>
  <si>
    <t>10.8.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</si>
  <si>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</si>
  <si>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</si>
  <si>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</si>
  <si>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Капитальный ремонт помещений ЕДДС, расположенных в здании по ул. Майское шоссе, 5 </t>
  </si>
  <si>
    <t>10.9.</t>
  </si>
  <si>
    <t>Установка противопожарных перегородок в здании МБУК "ЗГДК" (капитальный ремонт)</t>
  </si>
  <si>
    <t>0410081110</t>
  </si>
  <si>
    <t xml:space="preserve">Проведение капитального ремонта наружного холодного водопровода на территории эксплуатационной ответственности, МБУК "Центр культуры" по ул. Диктатуры пролетариата 19 А </t>
  </si>
  <si>
    <t>0410081220</t>
  </si>
  <si>
    <t>Установка ограждений и лестниц на кровле здания МБУК "ЗГДК" (капитальный ремонт)</t>
  </si>
  <si>
    <t>0410081130</t>
  </si>
  <si>
    <t>0410081230</t>
  </si>
  <si>
    <t xml:space="preserve">Проведение капитального ремонта противопожарных дверей в МБУК "Центр культуры" </t>
  </si>
  <si>
    <t xml:space="preserve">Проведение капитального ремонта ограждений кровли в МБУК "Центр культуры" </t>
  </si>
  <si>
    <t>0410081240</t>
  </si>
  <si>
    <t>0410081260</t>
  </si>
  <si>
    <t xml:space="preserve">Проведение капитального ремонта по монтажу аварийного (эвакуационного) освещения в здании МБУК "Центр культуры" </t>
  </si>
  <si>
    <t xml:space="preserve">Проведение капитального ремонта пожарных шкафов в здании МБУК "ЗГДК" </t>
  </si>
  <si>
    <t>0410081270</t>
  </si>
  <si>
    <t xml:space="preserve">Проведение капитального ремонта дренчерной автоматической системы пожаротушения в здании МБУК "ЗГДК" </t>
  </si>
  <si>
    <t>0410081280</t>
  </si>
  <si>
    <t xml:space="preserve"> Капитальный ремонт здания МБОУ "СОШ № 161"</t>
  </si>
  <si>
    <t>Проведение капитального ремонта пожарных лестниц в здании МБУ "Библиотека"</t>
  </si>
  <si>
    <t>0410081290</t>
  </si>
  <si>
    <t>Капитальный ремонт других объектов в области культуры</t>
  </si>
  <si>
    <t xml:space="preserve"> Замена дверных блоков на противопожарные в МКУ "Комитет по делам культуры" (капитальный ремонт)</t>
  </si>
  <si>
    <t>0804</t>
  </si>
  <si>
    <t>0410081090</t>
  </si>
  <si>
    <t>Другие вопросы в области культуры, кинематографии</t>
  </si>
  <si>
    <t>10.10.</t>
  </si>
  <si>
    <t>10.11.</t>
  </si>
  <si>
    <t>10.12.</t>
  </si>
  <si>
    <t>10.13.</t>
  </si>
  <si>
    <t>10.14.</t>
  </si>
  <si>
    <t>10.15.</t>
  </si>
  <si>
    <t>10.16.</t>
  </si>
  <si>
    <t>11.</t>
  </si>
  <si>
    <t>11.1.</t>
  </si>
  <si>
    <t>5.2.</t>
  </si>
  <si>
    <t>5.3.</t>
  </si>
  <si>
    <t>5.5.</t>
  </si>
  <si>
    <t xml:space="preserve"> с учетом изменений от 22.12.2016 № 33-191р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</si>
</sst>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0"/>
    <numFmt numFmtId="182" formatCode="#,##0.0000"/>
    <numFmt numFmtId="183" formatCode="#,##0.00000"/>
    <numFmt numFmtId="184" formatCode="#,##0.000000"/>
    <numFmt numFmtId="185" formatCode="#,##0.0000000"/>
    <numFmt numFmtId="186" formatCode="#,##0.0"/>
    <numFmt numFmtId="187" formatCode="0.00000"/>
    <numFmt numFmtId="188" formatCode="0.000"/>
  </numFmts>
  <fonts count="49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6"/>
      <name val="Times New Roman"/>
      <family val="1"/>
    </font>
    <font>
      <b/>
      <sz val="18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sz val="24"/>
      <name val="Times New Roman"/>
      <family val="1"/>
    </font>
    <font>
      <b/>
      <sz val="24"/>
      <name val="Times New Roman"/>
      <family val="1"/>
    </font>
    <font>
      <b/>
      <sz val="2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>
      <alignment vertical="top" wrapText="1"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2" applyNumberFormat="0" applyAlignment="0" applyProtection="0"/>
    <xf numFmtId="0" fontId="34" fillId="27" borderId="3" applyNumberFormat="0" applyAlignment="0" applyProtection="0"/>
    <xf numFmtId="0" fontId="35" fillId="27" borderId="2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28" borderId="8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top" wrapText="1"/>
    </xf>
    <xf numFmtId="4" fontId="5" fillId="0" borderId="12" xfId="0" applyNumberFormat="1" applyFont="1" applyFill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 wrapText="1"/>
    </xf>
    <xf numFmtId="186" fontId="5" fillId="0" borderId="12" xfId="0" applyNumberFormat="1" applyFont="1" applyFill="1" applyBorder="1" applyAlignment="1">
      <alignment horizontal="center" vertical="center"/>
    </xf>
    <xf numFmtId="186" fontId="5" fillId="0" borderId="12" xfId="0" applyNumberFormat="1" applyFont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top" wrapText="1"/>
    </xf>
    <xf numFmtId="0" fontId="5" fillId="0" borderId="12" xfId="0" applyFont="1" applyBorder="1" applyAlignment="1">
      <alignment/>
    </xf>
    <xf numFmtId="0" fontId="7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186" fontId="5" fillId="0" borderId="0" xfId="0" applyNumberFormat="1" applyFont="1" applyFill="1" applyBorder="1" applyAlignment="1">
      <alignment horizontal="center" vertical="center"/>
    </xf>
    <xf numFmtId="186" fontId="5" fillId="0" borderId="0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186" fontId="7" fillId="0" borderId="0" xfId="0" applyNumberFormat="1" applyFont="1" applyAlignment="1">
      <alignment/>
    </xf>
    <xf numFmtId="0" fontId="6" fillId="0" borderId="12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6" fillId="0" borderId="13" xfId="0" applyFont="1" applyBorder="1" applyAlignment="1">
      <alignment horizontal="center" vertical="top"/>
    </xf>
    <xf numFmtId="0" fontId="7" fillId="0" borderId="12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6" fillId="33" borderId="12" xfId="0" applyFont="1" applyFill="1" applyBorder="1" applyAlignment="1">
      <alignment vertical="top" wrapText="1"/>
    </xf>
    <xf numFmtId="181" fontId="5" fillId="0" borderId="12" xfId="0" applyNumberFormat="1" applyFont="1" applyBorder="1" applyAlignment="1">
      <alignment horizontal="center" vertical="center"/>
    </xf>
    <xf numFmtId="181" fontId="6" fillId="0" borderId="12" xfId="0" applyNumberFormat="1" applyFont="1" applyBorder="1" applyAlignment="1">
      <alignment horizontal="center" vertical="center"/>
    </xf>
    <xf numFmtId="181" fontId="5" fillId="0" borderId="12" xfId="0" applyNumberFormat="1" applyFont="1" applyFill="1" applyBorder="1" applyAlignment="1">
      <alignment horizontal="center" vertical="center"/>
    </xf>
    <xf numFmtId="181" fontId="6" fillId="0" borderId="12" xfId="0" applyNumberFormat="1" applyFont="1" applyFill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0" fontId="6" fillId="0" borderId="0" xfId="0" applyFont="1" applyFill="1" applyAlignment="1">
      <alignment/>
    </xf>
    <xf numFmtId="183" fontId="5" fillId="0" borderId="12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left" vertical="top" wrapText="1"/>
    </xf>
    <xf numFmtId="183" fontId="6" fillId="0" borderId="12" xfId="0" applyNumberFormat="1" applyFont="1" applyFill="1" applyBorder="1" applyAlignment="1">
      <alignment horizontal="center" vertical="center"/>
    </xf>
    <xf numFmtId="183" fontId="5" fillId="0" borderId="12" xfId="0" applyNumberFormat="1" applyFont="1" applyBorder="1" applyAlignment="1">
      <alignment horizontal="center" vertical="center"/>
    </xf>
    <xf numFmtId="181" fontId="6" fillId="0" borderId="12" xfId="0" applyNumberFormat="1" applyFont="1" applyFill="1" applyBorder="1" applyAlignment="1">
      <alignment horizontal="center" vertical="center" wrapText="1"/>
    </xf>
    <xf numFmtId="181" fontId="6" fillId="0" borderId="12" xfId="0" applyNumberFormat="1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textRotation="90" wrapText="1"/>
    </xf>
    <xf numFmtId="0" fontId="48" fillId="0" borderId="1" xfId="33" applyNumberFormat="1" applyFont="1" applyProtection="1">
      <alignment vertical="top" wrapText="1"/>
      <protection/>
    </xf>
    <xf numFmtId="182" fontId="6" fillId="0" borderId="12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left" vertical="top" wrapText="1"/>
    </xf>
    <xf numFmtId="0" fontId="6" fillId="0" borderId="12" xfId="0" applyFont="1" applyBorder="1" applyAlignment="1">
      <alignment horizontal="center" vertical="top"/>
    </xf>
    <xf numFmtId="0" fontId="6" fillId="0" borderId="12" xfId="0" applyFont="1" applyFill="1" applyBorder="1" applyAlignment="1">
      <alignment horizontal="left" vertical="top" wrapText="1"/>
    </xf>
    <xf numFmtId="49" fontId="5" fillId="0" borderId="12" xfId="0" applyNumberFormat="1" applyFont="1" applyFill="1" applyBorder="1" applyAlignment="1">
      <alignment horizontal="left" vertical="top"/>
    </xf>
    <xf numFmtId="49" fontId="6" fillId="0" borderId="12" xfId="0" applyNumberFormat="1" applyFont="1" applyFill="1" applyBorder="1" applyAlignment="1">
      <alignment horizontal="left" vertical="top"/>
    </xf>
    <xf numFmtId="0" fontId="6" fillId="0" borderId="12" xfId="0" applyFont="1" applyBorder="1" applyAlignment="1">
      <alignment vertical="top"/>
    </xf>
    <xf numFmtId="0" fontId="5" fillId="0" borderId="12" xfId="0" applyFont="1" applyFill="1" applyBorder="1" applyAlignment="1">
      <alignment vertical="top"/>
    </xf>
    <xf numFmtId="4" fontId="6" fillId="0" borderId="12" xfId="0" applyNumberFormat="1" applyFont="1" applyFill="1" applyBorder="1" applyAlignment="1">
      <alignment horizontal="center" vertical="center" wrapText="1"/>
    </xf>
    <xf numFmtId="183" fontId="6" fillId="0" borderId="12" xfId="0" applyNumberFormat="1" applyFont="1" applyBorder="1" applyAlignment="1">
      <alignment horizontal="center" vertical="center"/>
    </xf>
    <xf numFmtId="0" fontId="8" fillId="0" borderId="0" xfId="0" applyFont="1" applyAlignment="1">
      <alignment horizontal="right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textRotation="90" wrapText="1"/>
    </xf>
    <xf numFmtId="0" fontId="6" fillId="0" borderId="13" xfId="0" applyFont="1" applyFill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right"/>
    </xf>
    <xf numFmtId="0" fontId="10" fillId="0" borderId="0" xfId="0" applyFont="1" applyFill="1" applyAlignment="1">
      <alignment horizontal="center"/>
    </xf>
    <xf numFmtId="0" fontId="6" fillId="0" borderId="1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183" fontId="5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6" fillId="33" borderId="16" xfId="0" applyFont="1" applyFill="1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6" fillId="0" borderId="16" xfId="0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16" xfId="0" applyFont="1" applyFill="1" applyBorder="1" applyAlignment="1">
      <alignment horizontal="left" vertical="top" wrapText="1"/>
    </xf>
    <xf numFmtId="0" fontId="6" fillId="0" borderId="18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6" fillId="0" borderId="0" xfId="0" applyFont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0"/>
  <sheetViews>
    <sheetView tabSelected="1" view="pageBreakPreview" zoomScale="50" zoomScaleNormal="39" zoomScaleSheetLayoutView="50" zoomScalePageLayoutView="50" workbookViewId="0" topLeftCell="A1">
      <selection activeCell="Y9" sqref="Y9"/>
    </sheetView>
  </sheetViews>
  <sheetFormatPr defaultColWidth="9.140625" defaultRowHeight="12.75"/>
  <cols>
    <col min="1" max="1" width="10.7109375" style="0" customWidth="1"/>
    <col min="2" max="2" width="96.8515625" style="0" customWidth="1"/>
    <col min="3" max="3" width="16.7109375" style="0" customWidth="1"/>
    <col min="4" max="4" width="22.57421875" style="0" customWidth="1"/>
    <col min="5" max="5" width="14.421875" style="0" customWidth="1"/>
    <col min="6" max="6" width="26.7109375" style="0" customWidth="1"/>
    <col min="7" max="7" width="20.00390625" style="0" customWidth="1"/>
    <col min="8" max="8" width="19.8515625" style="0" customWidth="1"/>
    <col min="9" max="9" width="27.28125" style="0" customWidth="1"/>
    <col min="10" max="10" width="21.140625" style="0" customWidth="1"/>
    <col min="11" max="11" width="15.28125" style="0" customWidth="1"/>
    <col min="12" max="12" width="16.8515625" style="0" customWidth="1"/>
    <col min="13" max="13" width="20.8515625" style="0" customWidth="1"/>
    <col min="14" max="14" width="19.8515625" style="0" customWidth="1"/>
    <col min="15" max="15" width="15.7109375" style="0" customWidth="1"/>
    <col min="16" max="16" width="14.7109375" style="0" customWidth="1"/>
    <col min="17" max="17" width="20.00390625" style="0" customWidth="1"/>
    <col min="18" max="18" width="0.2890625" style="0" customWidth="1"/>
  </cols>
  <sheetData>
    <row r="1" spans="1:17" ht="30.7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61" t="s">
        <v>72</v>
      </c>
      <c r="O1" s="61"/>
      <c r="P1" s="61"/>
      <c r="Q1" s="61"/>
    </row>
    <row r="2" spans="1:17" ht="30.7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61" t="s">
        <v>39</v>
      </c>
      <c r="O2" s="61"/>
      <c r="P2" s="61"/>
      <c r="Q2" s="61"/>
    </row>
    <row r="3" spans="1:17" ht="30.75">
      <c r="A3" s="29"/>
      <c r="B3" s="37"/>
      <c r="C3" s="30"/>
      <c r="D3" s="30"/>
      <c r="E3" s="30"/>
      <c r="F3" s="30"/>
      <c r="G3" s="29"/>
      <c r="H3" s="29"/>
      <c r="I3" s="29"/>
      <c r="J3" s="29"/>
      <c r="K3" s="29"/>
      <c r="L3" s="29"/>
      <c r="M3" s="29"/>
      <c r="N3" s="61" t="s">
        <v>38</v>
      </c>
      <c r="O3" s="61"/>
      <c r="P3" s="61"/>
      <c r="Q3" s="61"/>
    </row>
    <row r="4" spans="1:17" ht="30.7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61" t="s">
        <v>73</v>
      </c>
      <c r="O4" s="61"/>
      <c r="P4" s="61"/>
      <c r="Q4" s="61"/>
    </row>
    <row r="5" spans="1:17" ht="30.75">
      <c r="A5" s="89" t="s">
        <v>245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57"/>
      <c r="O5" s="57"/>
      <c r="P5" s="57"/>
      <c r="Q5" s="57"/>
    </row>
    <row r="6" spans="1:17" ht="64.5" customHeight="1">
      <c r="A6" s="68" t="s">
        <v>40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</row>
    <row r="7" spans="1:17" ht="22.5">
      <c r="A7" s="71"/>
      <c r="B7" s="71"/>
      <c r="C7" s="71"/>
      <c r="D7" s="71"/>
      <c r="E7" s="71"/>
      <c r="F7" s="71"/>
      <c r="G7" s="71"/>
      <c r="H7" s="71"/>
      <c r="I7" s="71"/>
      <c r="J7" s="29"/>
      <c r="K7" s="29"/>
      <c r="L7" s="29"/>
      <c r="M7" s="29"/>
      <c r="N7" s="29"/>
      <c r="O7" s="29"/>
      <c r="P7" s="29"/>
      <c r="Q7" s="29"/>
    </row>
    <row r="8" spans="1:17" ht="39" customHeight="1">
      <c r="A8" s="1"/>
      <c r="B8" s="25" t="s">
        <v>6</v>
      </c>
      <c r="C8" s="1"/>
      <c r="D8" s="1"/>
      <c r="E8" s="1"/>
      <c r="F8" s="1"/>
      <c r="G8" s="1"/>
      <c r="H8" s="1"/>
      <c r="I8" s="1"/>
      <c r="J8" s="29"/>
      <c r="K8" s="29"/>
      <c r="L8" s="29"/>
      <c r="M8" s="29"/>
      <c r="N8" s="29"/>
      <c r="O8" s="29"/>
      <c r="P8" s="67" t="s">
        <v>10</v>
      </c>
      <c r="Q8" s="67"/>
    </row>
    <row r="9" spans="1:17" ht="80.25" customHeight="1">
      <c r="A9" s="69" t="s">
        <v>1</v>
      </c>
      <c r="B9" s="69" t="s">
        <v>23</v>
      </c>
      <c r="C9" s="62" t="s">
        <v>2</v>
      </c>
      <c r="D9" s="63"/>
      <c r="E9" s="64"/>
      <c r="F9" s="65" t="s">
        <v>136</v>
      </c>
      <c r="G9" s="62" t="s">
        <v>5</v>
      </c>
      <c r="H9" s="63"/>
      <c r="I9" s="64"/>
      <c r="J9" s="65" t="s">
        <v>137</v>
      </c>
      <c r="K9" s="62" t="s">
        <v>5</v>
      </c>
      <c r="L9" s="63"/>
      <c r="M9" s="64"/>
      <c r="N9" s="65" t="s">
        <v>138</v>
      </c>
      <c r="O9" s="62" t="s">
        <v>5</v>
      </c>
      <c r="P9" s="63"/>
      <c r="Q9" s="64"/>
    </row>
    <row r="10" spans="1:17" ht="201" customHeight="1">
      <c r="A10" s="70"/>
      <c r="B10" s="70"/>
      <c r="C10" s="45" t="s">
        <v>37</v>
      </c>
      <c r="D10" s="45" t="s">
        <v>3</v>
      </c>
      <c r="E10" s="45" t="s">
        <v>4</v>
      </c>
      <c r="F10" s="66"/>
      <c r="G10" s="45" t="s">
        <v>11</v>
      </c>
      <c r="H10" s="45" t="s">
        <v>12</v>
      </c>
      <c r="I10" s="45" t="s">
        <v>13</v>
      </c>
      <c r="J10" s="66"/>
      <c r="K10" s="45" t="s">
        <v>11</v>
      </c>
      <c r="L10" s="45" t="s">
        <v>12</v>
      </c>
      <c r="M10" s="45" t="s">
        <v>13</v>
      </c>
      <c r="N10" s="66"/>
      <c r="O10" s="45" t="s">
        <v>11</v>
      </c>
      <c r="P10" s="45" t="s">
        <v>12</v>
      </c>
      <c r="Q10" s="45" t="s">
        <v>13</v>
      </c>
    </row>
    <row r="11" spans="1:17" ht="117" customHeight="1">
      <c r="A11" s="26" t="s">
        <v>14</v>
      </c>
      <c r="B11" s="4" t="s">
        <v>141</v>
      </c>
      <c r="C11" s="2"/>
      <c r="D11" s="3"/>
      <c r="E11" s="3"/>
      <c r="F11" s="34">
        <f>G11+H11+I11</f>
        <v>1456.948</v>
      </c>
      <c r="G11" s="6">
        <f>G12</f>
        <v>0</v>
      </c>
      <c r="H11" s="6">
        <f>H12</f>
        <v>0</v>
      </c>
      <c r="I11" s="32">
        <f>I12</f>
        <v>1456.948</v>
      </c>
      <c r="J11" s="5">
        <f>K11+L11+M11</f>
        <v>0</v>
      </c>
      <c r="K11" s="6">
        <f>K12</f>
        <v>0</v>
      </c>
      <c r="L11" s="6">
        <f>L12</f>
        <v>0</v>
      </c>
      <c r="M11" s="6">
        <f>M12</f>
        <v>0</v>
      </c>
      <c r="N11" s="5">
        <f>O11+P11+Q11</f>
        <v>0</v>
      </c>
      <c r="O11" s="6">
        <f>O12</f>
        <v>0</v>
      </c>
      <c r="P11" s="6">
        <f>P12</f>
        <v>0</v>
      </c>
      <c r="Q11" s="6">
        <f>Q12</f>
        <v>0</v>
      </c>
    </row>
    <row r="12" spans="1:17" ht="64.5" customHeight="1">
      <c r="A12" s="26" t="s">
        <v>33</v>
      </c>
      <c r="B12" s="46" t="s">
        <v>207</v>
      </c>
      <c r="C12" s="7" t="s">
        <v>142</v>
      </c>
      <c r="D12" s="8" t="s">
        <v>143</v>
      </c>
      <c r="E12" s="8" t="s">
        <v>22</v>
      </c>
      <c r="F12" s="35">
        <f>I12</f>
        <v>1456.948</v>
      </c>
      <c r="G12" s="10">
        <v>0</v>
      </c>
      <c r="H12" s="10">
        <v>0</v>
      </c>
      <c r="I12" s="35">
        <v>1456.948</v>
      </c>
      <c r="J12" s="5"/>
      <c r="K12" s="6"/>
      <c r="L12" s="6"/>
      <c r="M12" s="6"/>
      <c r="N12" s="5"/>
      <c r="O12" s="6"/>
      <c r="P12" s="6"/>
      <c r="Q12" s="6"/>
    </row>
    <row r="13" spans="1:17" ht="61.5" customHeight="1">
      <c r="A13" s="26" t="s">
        <v>15</v>
      </c>
      <c r="B13" s="4" t="s">
        <v>76</v>
      </c>
      <c r="C13" s="2"/>
      <c r="D13" s="3"/>
      <c r="E13" s="3"/>
      <c r="F13" s="34">
        <f>G13+H13+I13</f>
        <v>3292.768</v>
      </c>
      <c r="G13" s="6">
        <f>G14+G15</f>
        <v>0</v>
      </c>
      <c r="H13" s="6">
        <f>H14+H15</f>
        <v>0</v>
      </c>
      <c r="I13" s="32">
        <f>I14+I15</f>
        <v>3292.768</v>
      </c>
      <c r="J13" s="5">
        <f>K13+L13+M13</f>
        <v>0</v>
      </c>
      <c r="K13" s="6">
        <f>K14</f>
        <v>0</v>
      </c>
      <c r="L13" s="6">
        <f>L14</f>
        <v>0</v>
      </c>
      <c r="M13" s="6">
        <f>M14</f>
        <v>0</v>
      </c>
      <c r="N13" s="5">
        <f>O13+P13+Q13</f>
        <v>0</v>
      </c>
      <c r="O13" s="6">
        <f>O14</f>
        <v>0</v>
      </c>
      <c r="P13" s="6">
        <f>P14</f>
        <v>0</v>
      </c>
      <c r="Q13" s="6">
        <f>Q14</f>
        <v>0</v>
      </c>
    </row>
    <row r="14" spans="1:17" ht="73.5" customHeight="1">
      <c r="A14" s="26" t="s">
        <v>34</v>
      </c>
      <c r="B14" s="39" t="s">
        <v>144</v>
      </c>
      <c r="C14" s="7" t="s">
        <v>77</v>
      </c>
      <c r="D14" s="8" t="s">
        <v>145</v>
      </c>
      <c r="E14" s="8" t="s">
        <v>22</v>
      </c>
      <c r="F14" s="35">
        <f>I14</f>
        <v>170.303</v>
      </c>
      <c r="G14" s="10">
        <v>0</v>
      </c>
      <c r="H14" s="10">
        <v>0</v>
      </c>
      <c r="I14" s="35">
        <v>170.303</v>
      </c>
      <c r="J14" s="5"/>
      <c r="K14" s="6"/>
      <c r="L14" s="6"/>
      <c r="M14" s="6"/>
      <c r="N14" s="5"/>
      <c r="O14" s="6"/>
      <c r="P14" s="6"/>
      <c r="Q14" s="6"/>
    </row>
    <row r="15" spans="1:17" ht="72" customHeight="1">
      <c r="A15" s="26" t="s">
        <v>36</v>
      </c>
      <c r="B15" s="39" t="s">
        <v>129</v>
      </c>
      <c r="C15" s="7" t="s">
        <v>77</v>
      </c>
      <c r="D15" s="8" t="s">
        <v>130</v>
      </c>
      <c r="E15" s="8" t="s">
        <v>22</v>
      </c>
      <c r="F15" s="35">
        <f>I15</f>
        <v>3122.465</v>
      </c>
      <c r="G15" s="10">
        <v>0</v>
      </c>
      <c r="H15" s="10">
        <v>0</v>
      </c>
      <c r="I15" s="35">
        <v>3122.465</v>
      </c>
      <c r="J15" s="5"/>
      <c r="K15" s="6"/>
      <c r="L15" s="6"/>
      <c r="M15" s="6"/>
      <c r="N15" s="5"/>
      <c r="O15" s="6"/>
      <c r="P15" s="6"/>
      <c r="Q15" s="6"/>
    </row>
    <row r="16" spans="1:17" ht="66" customHeight="1">
      <c r="A16" s="26" t="s">
        <v>26</v>
      </c>
      <c r="B16" s="4" t="s">
        <v>24</v>
      </c>
      <c r="C16" s="2"/>
      <c r="D16" s="3"/>
      <c r="E16" s="3"/>
      <c r="F16" s="34">
        <f>G16+H16+I16</f>
        <v>6596.9490000000005</v>
      </c>
      <c r="G16" s="6">
        <f>G17+G18+G19+G20</f>
        <v>0</v>
      </c>
      <c r="H16" s="6">
        <f>H17+H18+H19+H20</f>
        <v>0</v>
      </c>
      <c r="I16" s="32">
        <f>I17+I18+I19+I20</f>
        <v>6596.9490000000005</v>
      </c>
      <c r="J16" s="5">
        <f>K16+L16+M16</f>
        <v>2220</v>
      </c>
      <c r="K16" s="6">
        <f>K17+K18+K19+K20</f>
        <v>0</v>
      </c>
      <c r="L16" s="6">
        <f>L17+L18+L19+L20</f>
        <v>0</v>
      </c>
      <c r="M16" s="32">
        <f>M17+M18+M19+M20</f>
        <v>2220</v>
      </c>
      <c r="N16" s="5">
        <f>O16+P16+Q16</f>
        <v>2220</v>
      </c>
      <c r="O16" s="6">
        <f>O17+O18+O19+O20</f>
        <v>0</v>
      </c>
      <c r="P16" s="6">
        <f>P17+P18+P19+P20</f>
        <v>0</v>
      </c>
      <c r="Q16" s="6">
        <f>Q17+Q18+Q19+Q20</f>
        <v>2220</v>
      </c>
    </row>
    <row r="17" spans="1:17" ht="64.5" customHeight="1">
      <c r="A17" s="26" t="s">
        <v>35</v>
      </c>
      <c r="B17" s="31" t="s">
        <v>68</v>
      </c>
      <c r="C17" s="7" t="s">
        <v>25</v>
      </c>
      <c r="D17" s="8" t="s">
        <v>69</v>
      </c>
      <c r="E17" s="8" t="s">
        <v>22</v>
      </c>
      <c r="F17" s="40">
        <f>I17</f>
        <v>893.40602</v>
      </c>
      <c r="G17" s="10">
        <v>0</v>
      </c>
      <c r="H17" s="10">
        <v>0</v>
      </c>
      <c r="I17" s="40">
        <v>893.40602</v>
      </c>
      <c r="J17" s="5"/>
      <c r="K17" s="6"/>
      <c r="L17" s="6"/>
      <c r="M17" s="6"/>
      <c r="N17" s="5"/>
      <c r="O17" s="6"/>
      <c r="P17" s="6"/>
      <c r="Q17" s="6"/>
    </row>
    <row r="18" spans="1:17" ht="63" customHeight="1">
      <c r="A18" s="26" t="s">
        <v>146</v>
      </c>
      <c r="B18" s="31" t="s">
        <v>32</v>
      </c>
      <c r="C18" s="7" t="s">
        <v>25</v>
      </c>
      <c r="D18" s="8" t="s">
        <v>42</v>
      </c>
      <c r="E18" s="8" t="s">
        <v>22</v>
      </c>
      <c r="F18" s="40">
        <f>I18</f>
        <v>4463.84228</v>
      </c>
      <c r="G18" s="10">
        <v>0</v>
      </c>
      <c r="H18" s="10">
        <v>0</v>
      </c>
      <c r="I18" s="40">
        <v>4463.84228</v>
      </c>
      <c r="J18" s="9">
        <f>M18</f>
        <v>2220</v>
      </c>
      <c r="K18" s="10">
        <v>0</v>
      </c>
      <c r="L18" s="10">
        <v>0</v>
      </c>
      <c r="M18" s="9">
        <v>2220</v>
      </c>
      <c r="N18" s="9">
        <f>Q18</f>
        <v>2220</v>
      </c>
      <c r="O18" s="10">
        <v>0</v>
      </c>
      <c r="P18" s="10">
        <v>0</v>
      </c>
      <c r="Q18" s="9">
        <v>2220</v>
      </c>
    </row>
    <row r="19" spans="1:17" ht="63" customHeight="1">
      <c r="A19" s="26" t="s">
        <v>147</v>
      </c>
      <c r="B19" s="31" t="s">
        <v>78</v>
      </c>
      <c r="C19" s="7" t="s">
        <v>25</v>
      </c>
      <c r="D19" s="8" t="s">
        <v>81</v>
      </c>
      <c r="E19" s="8" t="s">
        <v>22</v>
      </c>
      <c r="F19" s="9">
        <f>I19</f>
        <v>25</v>
      </c>
      <c r="G19" s="10">
        <v>0</v>
      </c>
      <c r="H19" s="10">
        <v>0</v>
      </c>
      <c r="I19" s="9">
        <v>25</v>
      </c>
      <c r="J19" s="9"/>
      <c r="K19" s="10"/>
      <c r="L19" s="10"/>
      <c r="M19" s="9"/>
      <c r="N19" s="9"/>
      <c r="O19" s="10"/>
      <c r="P19" s="10"/>
      <c r="Q19" s="9"/>
    </row>
    <row r="20" spans="1:17" ht="63" customHeight="1">
      <c r="A20" s="26" t="s">
        <v>148</v>
      </c>
      <c r="B20" s="31" t="s">
        <v>79</v>
      </c>
      <c r="C20" s="7" t="s">
        <v>25</v>
      </c>
      <c r="D20" s="8" t="s">
        <v>80</v>
      </c>
      <c r="E20" s="8" t="s">
        <v>22</v>
      </c>
      <c r="F20" s="47">
        <f>I20</f>
        <v>1214.7007</v>
      </c>
      <c r="G20" s="10">
        <v>0</v>
      </c>
      <c r="H20" s="10">
        <v>0</v>
      </c>
      <c r="I20" s="47">
        <v>1214.7007</v>
      </c>
      <c r="J20" s="9"/>
      <c r="K20" s="10"/>
      <c r="L20" s="10"/>
      <c r="M20" s="9"/>
      <c r="N20" s="9"/>
      <c r="O20" s="10"/>
      <c r="P20" s="10"/>
      <c r="Q20" s="9"/>
    </row>
    <row r="21" spans="1:17" ht="63" customHeight="1">
      <c r="A21" s="26" t="s">
        <v>46</v>
      </c>
      <c r="B21" s="4" t="s">
        <v>90</v>
      </c>
      <c r="C21" s="2"/>
      <c r="D21" s="3"/>
      <c r="E21" s="3"/>
      <c r="F21" s="34">
        <f>G21+H21+I21</f>
        <v>5929.641</v>
      </c>
      <c r="G21" s="6">
        <f>G22</f>
        <v>0</v>
      </c>
      <c r="H21" s="6">
        <f>H22+H25</f>
        <v>5800</v>
      </c>
      <c r="I21" s="32">
        <f>I22+I25</f>
        <v>129.641</v>
      </c>
      <c r="J21" s="5">
        <f>K21+L21+M21</f>
        <v>0</v>
      </c>
      <c r="K21" s="6">
        <f>K22</f>
        <v>0</v>
      </c>
      <c r="L21" s="6">
        <f>L22</f>
        <v>0</v>
      </c>
      <c r="M21" s="6">
        <f>M22</f>
        <v>0</v>
      </c>
      <c r="N21" s="5">
        <f>O21+P21+Q21</f>
        <v>0</v>
      </c>
      <c r="O21" s="6">
        <f>O22</f>
        <v>0</v>
      </c>
      <c r="P21" s="6">
        <f>P22</f>
        <v>0</v>
      </c>
      <c r="Q21" s="6">
        <f>Q22</f>
        <v>0</v>
      </c>
    </row>
    <row r="22" spans="1:17" ht="42" customHeight="1">
      <c r="A22" s="77" t="s">
        <v>47</v>
      </c>
      <c r="B22" s="80" t="s">
        <v>149</v>
      </c>
      <c r="C22" s="7"/>
      <c r="D22" s="8"/>
      <c r="E22" s="8"/>
      <c r="F22" s="35">
        <f>G22+H22+I22</f>
        <v>5870.118</v>
      </c>
      <c r="G22" s="10">
        <f>G23+G24</f>
        <v>0</v>
      </c>
      <c r="H22" s="10">
        <f>H23+H24</f>
        <v>5800</v>
      </c>
      <c r="I22" s="43">
        <f>I23+I24</f>
        <v>70.118</v>
      </c>
      <c r="J22" s="5"/>
      <c r="K22" s="6"/>
      <c r="L22" s="6"/>
      <c r="M22" s="6"/>
      <c r="N22" s="5"/>
      <c r="O22" s="6"/>
      <c r="P22" s="6"/>
      <c r="Q22" s="6"/>
    </row>
    <row r="23" spans="1:17" ht="55.5" customHeight="1">
      <c r="A23" s="78"/>
      <c r="B23" s="81"/>
      <c r="C23" s="7" t="s">
        <v>91</v>
      </c>
      <c r="D23" s="8" t="s">
        <v>92</v>
      </c>
      <c r="E23" s="8" t="s">
        <v>22</v>
      </c>
      <c r="F23" s="9">
        <f>G23+H23+I23</f>
        <v>5800</v>
      </c>
      <c r="G23" s="10">
        <v>0</v>
      </c>
      <c r="H23" s="10">
        <v>5800</v>
      </c>
      <c r="I23" s="9">
        <v>0</v>
      </c>
      <c r="J23" s="5"/>
      <c r="K23" s="6"/>
      <c r="L23" s="6"/>
      <c r="M23" s="6"/>
      <c r="N23" s="5"/>
      <c r="O23" s="6"/>
      <c r="P23" s="6"/>
      <c r="Q23" s="6"/>
    </row>
    <row r="24" spans="1:17" ht="27" customHeight="1">
      <c r="A24" s="79"/>
      <c r="B24" s="82"/>
      <c r="C24" s="7" t="s">
        <v>91</v>
      </c>
      <c r="D24" s="8" t="s">
        <v>131</v>
      </c>
      <c r="E24" s="8" t="s">
        <v>22</v>
      </c>
      <c r="F24" s="35">
        <f>G24+H24+I24</f>
        <v>70.118</v>
      </c>
      <c r="G24" s="10">
        <v>0</v>
      </c>
      <c r="H24" s="10">
        <v>0</v>
      </c>
      <c r="I24" s="35">
        <v>70.118</v>
      </c>
      <c r="J24" s="5"/>
      <c r="K24" s="6"/>
      <c r="L24" s="6"/>
      <c r="M24" s="6"/>
      <c r="N24" s="5"/>
      <c r="O24" s="6"/>
      <c r="P24" s="6"/>
      <c r="Q24" s="6"/>
    </row>
    <row r="25" spans="1:17" ht="69" customHeight="1">
      <c r="A25" s="26" t="s">
        <v>85</v>
      </c>
      <c r="B25" s="31" t="s">
        <v>150</v>
      </c>
      <c r="C25" s="7" t="s">
        <v>91</v>
      </c>
      <c r="D25" s="8" t="s">
        <v>151</v>
      </c>
      <c r="E25" s="8" t="s">
        <v>22</v>
      </c>
      <c r="F25" s="35">
        <f>I25</f>
        <v>59.523</v>
      </c>
      <c r="G25" s="10">
        <v>0</v>
      </c>
      <c r="H25" s="10">
        <v>0</v>
      </c>
      <c r="I25" s="35">
        <v>59.523</v>
      </c>
      <c r="J25" s="5"/>
      <c r="K25" s="6"/>
      <c r="L25" s="6"/>
      <c r="M25" s="6"/>
      <c r="N25" s="5"/>
      <c r="O25" s="6"/>
      <c r="P25" s="6"/>
      <c r="Q25" s="6"/>
    </row>
    <row r="26" spans="1:17" ht="62.25" customHeight="1">
      <c r="A26" s="26" t="s">
        <v>86</v>
      </c>
      <c r="B26" s="4" t="s">
        <v>82</v>
      </c>
      <c r="C26" s="2"/>
      <c r="D26" s="3"/>
      <c r="E26" s="3"/>
      <c r="F26" s="34">
        <f>G26+H26+I26</f>
        <v>71.404</v>
      </c>
      <c r="G26" s="6">
        <f>G27</f>
        <v>0</v>
      </c>
      <c r="H26" s="6">
        <f>H27</f>
        <v>0</v>
      </c>
      <c r="I26" s="32">
        <f>I27</f>
        <v>71.404</v>
      </c>
      <c r="J26" s="5">
        <f>K26+L26+M26</f>
        <v>0</v>
      </c>
      <c r="K26" s="6">
        <f>K27</f>
        <v>0</v>
      </c>
      <c r="L26" s="6">
        <f>L27</f>
        <v>0</v>
      </c>
      <c r="M26" s="6">
        <f>M27</f>
        <v>0</v>
      </c>
      <c r="N26" s="5">
        <f>O26+P26+Q26</f>
        <v>0</v>
      </c>
      <c r="O26" s="6">
        <f>O27</f>
        <v>0</v>
      </c>
      <c r="P26" s="6">
        <f>P27</f>
        <v>0</v>
      </c>
      <c r="Q26" s="6">
        <f>Q27</f>
        <v>0</v>
      </c>
    </row>
    <row r="27" spans="1:17" ht="95.25" customHeight="1">
      <c r="A27" s="26" t="s">
        <v>87</v>
      </c>
      <c r="B27" s="31" t="s">
        <v>93</v>
      </c>
      <c r="C27" s="7" t="s">
        <v>83</v>
      </c>
      <c r="D27" s="8" t="s">
        <v>84</v>
      </c>
      <c r="E27" s="8" t="s">
        <v>22</v>
      </c>
      <c r="F27" s="35">
        <f>I27</f>
        <v>71.404</v>
      </c>
      <c r="G27" s="10">
        <v>0</v>
      </c>
      <c r="H27" s="10">
        <v>0</v>
      </c>
      <c r="I27" s="35">
        <v>71.404</v>
      </c>
      <c r="J27" s="9"/>
      <c r="K27" s="10"/>
      <c r="L27" s="10"/>
      <c r="M27" s="9"/>
      <c r="N27" s="9"/>
      <c r="O27" s="10"/>
      <c r="P27" s="10"/>
      <c r="Q27" s="9"/>
    </row>
    <row r="28" spans="1:17" ht="61.5" customHeight="1">
      <c r="A28" s="26" t="s">
        <v>96</v>
      </c>
      <c r="B28" s="13" t="s">
        <v>21</v>
      </c>
      <c r="C28" s="2"/>
      <c r="D28" s="3"/>
      <c r="E28" s="3"/>
      <c r="F28" s="34">
        <f>G28+H28+I28</f>
        <v>2407.4900000000002</v>
      </c>
      <c r="G28" s="6">
        <f>G29+G30+G31+G32+G33+G34+G35+G36+G37+G38+G39</f>
        <v>0</v>
      </c>
      <c r="H28" s="6">
        <f>H29+H30+H31+H32+H33+H34+H35+H36+H37+H38+H39</f>
        <v>0</v>
      </c>
      <c r="I28" s="32">
        <f>I29+I30+I31+I32+I33+I34+I35+I36+I37+I38+I39</f>
        <v>2407.4900000000002</v>
      </c>
      <c r="J28" s="11">
        <f>K28+L28+M28</f>
        <v>0</v>
      </c>
      <c r="K28" s="12">
        <f>K29+K30+K31+K32+K33+K34</f>
        <v>0</v>
      </c>
      <c r="L28" s="12">
        <f>L29+L30+L31+L32+L33+L34</f>
        <v>0</v>
      </c>
      <c r="M28" s="12">
        <f>M29+M30+M31+M32+M33+M34</f>
        <v>0</v>
      </c>
      <c r="N28" s="11">
        <f>O28+P28+Q28</f>
        <v>0</v>
      </c>
      <c r="O28" s="12">
        <f>O29+O30+O31+O32+O33+O34</f>
        <v>0</v>
      </c>
      <c r="P28" s="12">
        <f>P29+P30+P31+P32+P33+P34</f>
        <v>0</v>
      </c>
      <c r="Q28" s="12">
        <f>Q29+Q30+Q31+Q32+Q33+Q34</f>
        <v>0</v>
      </c>
    </row>
    <row r="29" spans="1:17" ht="44.25" customHeight="1">
      <c r="A29" s="26" t="s">
        <v>97</v>
      </c>
      <c r="B29" s="31" t="s">
        <v>66</v>
      </c>
      <c r="C29" s="7" t="s">
        <v>0</v>
      </c>
      <c r="D29" s="8" t="s">
        <v>67</v>
      </c>
      <c r="E29" s="8" t="s">
        <v>52</v>
      </c>
      <c r="F29" s="9">
        <f aca="true" t="shared" si="0" ref="F29:F34">I29</f>
        <v>590</v>
      </c>
      <c r="G29" s="36">
        <v>0</v>
      </c>
      <c r="H29" s="36">
        <v>0</v>
      </c>
      <c r="I29" s="36">
        <v>590</v>
      </c>
      <c r="J29" s="11"/>
      <c r="K29" s="12"/>
      <c r="L29" s="12"/>
      <c r="M29" s="12"/>
      <c r="N29" s="11"/>
      <c r="O29" s="12"/>
      <c r="P29" s="12"/>
      <c r="Q29" s="12"/>
    </row>
    <row r="30" spans="1:17" ht="42.75" customHeight="1">
      <c r="A30" s="26" t="s">
        <v>152</v>
      </c>
      <c r="B30" s="31" t="s">
        <v>51</v>
      </c>
      <c r="C30" s="7" t="s">
        <v>0</v>
      </c>
      <c r="D30" s="8" t="s">
        <v>54</v>
      </c>
      <c r="E30" s="8" t="s">
        <v>52</v>
      </c>
      <c r="F30" s="35">
        <f t="shared" si="0"/>
        <v>677.488</v>
      </c>
      <c r="G30" s="36">
        <v>0</v>
      </c>
      <c r="H30" s="36">
        <v>0</v>
      </c>
      <c r="I30" s="33">
        <v>677.488</v>
      </c>
      <c r="J30" s="11"/>
      <c r="K30" s="12"/>
      <c r="L30" s="12"/>
      <c r="M30" s="12"/>
      <c r="N30" s="11"/>
      <c r="O30" s="12"/>
      <c r="P30" s="12"/>
      <c r="Q30" s="6"/>
    </row>
    <row r="31" spans="1:17" ht="48.75" customHeight="1">
      <c r="A31" s="26" t="s">
        <v>98</v>
      </c>
      <c r="B31" s="31" t="s">
        <v>53</v>
      </c>
      <c r="C31" s="7" t="s">
        <v>0</v>
      </c>
      <c r="D31" s="8" t="s">
        <v>55</v>
      </c>
      <c r="E31" s="8" t="s">
        <v>52</v>
      </c>
      <c r="F31" s="9">
        <f t="shared" si="0"/>
        <v>53.8</v>
      </c>
      <c r="G31" s="36">
        <v>0</v>
      </c>
      <c r="H31" s="36">
        <v>0</v>
      </c>
      <c r="I31" s="36">
        <v>53.8</v>
      </c>
      <c r="J31" s="11"/>
      <c r="K31" s="12"/>
      <c r="L31" s="12"/>
      <c r="M31" s="12"/>
      <c r="N31" s="11"/>
      <c r="O31" s="12"/>
      <c r="P31" s="12"/>
      <c r="Q31" s="6"/>
    </row>
    <row r="32" spans="1:17" ht="48" customHeight="1">
      <c r="A32" s="26" t="s">
        <v>153</v>
      </c>
      <c r="B32" s="31" t="s">
        <v>56</v>
      </c>
      <c r="C32" s="7" t="s">
        <v>0</v>
      </c>
      <c r="D32" s="8" t="s">
        <v>57</v>
      </c>
      <c r="E32" s="8" t="s">
        <v>52</v>
      </c>
      <c r="F32" s="9">
        <f t="shared" si="0"/>
        <v>80</v>
      </c>
      <c r="G32" s="36">
        <v>0</v>
      </c>
      <c r="H32" s="36">
        <v>0</v>
      </c>
      <c r="I32" s="36">
        <v>80</v>
      </c>
      <c r="J32" s="11"/>
      <c r="K32" s="12"/>
      <c r="L32" s="12"/>
      <c r="M32" s="12"/>
      <c r="N32" s="11"/>
      <c r="O32" s="12"/>
      <c r="P32" s="12"/>
      <c r="Q32" s="6"/>
    </row>
    <row r="33" spans="1:17" ht="46.5" customHeight="1">
      <c r="A33" s="26" t="s">
        <v>99</v>
      </c>
      <c r="B33" s="31" t="s">
        <v>58</v>
      </c>
      <c r="C33" s="7" t="s">
        <v>0</v>
      </c>
      <c r="D33" s="8" t="s">
        <v>59</v>
      </c>
      <c r="E33" s="8" t="s">
        <v>52</v>
      </c>
      <c r="F33" s="35">
        <f t="shared" si="0"/>
        <v>173.228</v>
      </c>
      <c r="G33" s="36">
        <v>0</v>
      </c>
      <c r="H33" s="36">
        <v>0</v>
      </c>
      <c r="I33" s="33">
        <v>173.228</v>
      </c>
      <c r="J33" s="11"/>
      <c r="K33" s="12"/>
      <c r="L33" s="12"/>
      <c r="M33" s="12"/>
      <c r="N33" s="11"/>
      <c r="O33" s="12"/>
      <c r="P33" s="12"/>
      <c r="Q33" s="6"/>
    </row>
    <row r="34" spans="1:17" ht="48" customHeight="1">
      <c r="A34" s="26" t="s">
        <v>100</v>
      </c>
      <c r="B34" s="31" t="s">
        <v>71</v>
      </c>
      <c r="C34" s="7" t="s">
        <v>0</v>
      </c>
      <c r="D34" s="8" t="s">
        <v>60</v>
      </c>
      <c r="E34" s="8" t="s">
        <v>52</v>
      </c>
      <c r="F34" s="35">
        <f t="shared" si="0"/>
        <v>156.727</v>
      </c>
      <c r="G34" s="36">
        <v>0</v>
      </c>
      <c r="H34" s="36">
        <v>0</v>
      </c>
      <c r="I34" s="33">
        <v>156.727</v>
      </c>
      <c r="J34" s="11"/>
      <c r="K34" s="12"/>
      <c r="L34" s="12"/>
      <c r="M34" s="12"/>
      <c r="N34" s="11"/>
      <c r="O34" s="12"/>
      <c r="P34" s="12"/>
      <c r="Q34" s="6"/>
    </row>
    <row r="35" spans="1:17" ht="69" customHeight="1">
      <c r="A35" s="26" t="s">
        <v>101</v>
      </c>
      <c r="B35" s="31" t="s">
        <v>132</v>
      </c>
      <c r="C35" s="7" t="s">
        <v>0</v>
      </c>
      <c r="D35" s="8" t="s">
        <v>133</v>
      </c>
      <c r="E35" s="8" t="s">
        <v>52</v>
      </c>
      <c r="F35" s="35">
        <f>I35</f>
        <v>155.373</v>
      </c>
      <c r="G35" s="36">
        <v>0</v>
      </c>
      <c r="H35" s="36">
        <v>0</v>
      </c>
      <c r="I35" s="33">
        <v>155.373</v>
      </c>
      <c r="J35" s="11"/>
      <c r="K35" s="12"/>
      <c r="L35" s="12"/>
      <c r="M35" s="12"/>
      <c r="N35" s="11"/>
      <c r="O35" s="12"/>
      <c r="P35" s="12"/>
      <c r="Q35" s="6"/>
    </row>
    <row r="36" spans="1:17" ht="64.5" customHeight="1">
      <c r="A36" s="26" t="s">
        <v>102</v>
      </c>
      <c r="B36" s="31" t="s">
        <v>134</v>
      </c>
      <c r="C36" s="7" t="s">
        <v>0</v>
      </c>
      <c r="D36" s="8" t="s">
        <v>135</v>
      </c>
      <c r="E36" s="8" t="s">
        <v>52</v>
      </c>
      <c r="F36" s="35">
        <f>I36</f>
        <v>90.066</v>
      </c>
      <c r="G36" s="36">
        <v>0</v>
      </c>
      <c r="H36" s="36">
        <v>0</v>
      </c>
      <c r="I36" s="33">
        <v>90.066</v>
      </c>
      <c r="J36" s="11"/>
      <c r="K36" s="12"/>
      <c r="L36" s="12"/>
      <c r="M36" s="12"/>
      <c r="N36" s="11"/>
      <c r="O36" s="12"/>
      <c r="P36" s="12"/>
      <c r="Q36" s="6"/>
    </row>
    <row r="37" spans="1:17" ht="61.5" customHeight="1">
      <c r="A37" s="26" t="s">
        <v>154</v>
      </c>
      <c r="B37" s="31" t="s">
        <v>155</v>
      </c>
      <c r="C37" s="7" t="s">
        <v>0</v>
      </c>
      <c r="D37" s="8" t="s">
        <v>156</v>
      </c>
      <c r="E37" s="8" t="s">
        <v>52</v>
      </c>
      <c r="F37" s="35">
        <f>I37</f>
        <v>265.072</v>
      </c>
      <c r="G37" s="36">
        <v>0</v>
      </c>
      <c r="H37" s="36">
        <v>0</v>
      </c>
      <c r="I37" s="33">
        <v>265.072</v>
      </c>
      <c r="J37" s="11"/>
      <c r="K37" s="12"/>
      <c r="L37" s="12"/>
      <c r="M37" s="12"/>
      <c r="N37" s="11"/>
      <c r="O37" s="12"/>
      <c r="P37" s="12"/>
      <c r="Q37" s="6"/>
    </row>
    <row r="38" spans="1:17" ht="64.5" customHeight="1">
      <c r="A38" s="26" t="s">
        <v>157</v>
      </c>
      <c r="B38" s="31" t="s">
        <v>158</v>
      </c>
      <c r="C38" s="7" t="s">
        <v>0</v>
      </c>
      <c r="D38" s="8" t="s">
        <v>159</v>
      </c>
      <c r="E38" s="8" t="s">
        <v>52</v>
      </c>
      <c r="F38" s="35">
        <f>I38</f>
        <v>132.536</v>
      </c>
      <c r="G38" s="36">
        <v>0</v>
      </c>
      <c r="H38" s="36">
        <v>0</v>
      </c>
      <c r="I38" s="33">
        <v>132.536</v>
      </c>
      <c r="J38" s="11"/>
      <c r="K38" s="12"/>
      <c r="L38" s="12"/>
      <c r="M38" s="12"/>
      <c r="N38" s="11"/>
      <c r="O38" s="12"/>
      <c r="P38" s="12"/>
      <c r="Q38" s="6"/>
    </row>
    <row r="39" spans="1:17" ht="61.5" customHeight="1">
      <c r="A39" s="26" t="s">
        <v>160</v>
      </c>
      <c r="B39" s="31" t="s">
        <v>161</v>
      </c>
      <c r="C39" s="7" t="s">
        <v>0</v>
      </c>
      <c r="D39" s="8" t="s">
        <v>162</v>
      </c>
      <c r="E39" s="8" t="s">
        <v>52</v>
      </c>
      <c r="F39" s="9">
        <f>I39</f>
        <v>33.2</v>
      </c>
      <c r="G39" s="36">
        <v>0</v>
      </c>
      <c r="H39" s="36">
        <v>0</v>
      </c>
      <c r="I39" s="36">
        <v>33.2</v>
      </c>
      <c r="J39" s="11"/>
      <c r="K39" s="12"/>
      <c r="L39" s="12"/>
      <c r="M39" s="12"/>
      <c r="N39" s="11"/>
      <c r="O39" s="12"/>
      <c r="P39" s="12"/>
      <c r="Q39" s="6"/>
    </row>
    <row r="40" spans="1:17" ht="58.5" customHeight="1">
      <c r="A40" s="26" t="s">
        <v>103</v>
      </c>
      <c r="B40" s="13" t="s">
        <v>43</v>
      </c>
      <c r="C40" s="2"/>
      <c r="D40" s="3"/>
      <c r="E40" s="3"/>
      <c r="F40" s="38">
        <f>G40+H40+I40</f>
        <v>21748.957150000002</v>
      </c>
      <c r="G40" s="6">
        <f>G41+G45+G47+G48+G49+G51</f>
        <v>0</v>
      </c>
      <c r="H40" s="6">
        <f>H41+H45+H47+H48+H49+H51</f>
        <v>4755.4</v>
      </c>
      <c r="I40" s="41">
        <f>I41+I45+I46+I47+I48+I49+I50+I51+I52+I53</f>
        <v>16993.55715</v>
      </c>
      <c r="J40" s="11">
        <f>K40+L40+M40</f>
        <v>0</v>
      </c>
      <c r="K40" s="12">
        <f>K41+K45+K47+K48+K49+K51</f>
        <v>0</v>
      </c>
      <c r="L40" s="12">
        <f>L41+L45+L47+L48+L49+L51</f>
        <v>0</v>
      </c>
      <c r="M40" s="12">
        <f>M41+M45+M47+M48+M49+M51</f>
        <v>0</v>
      </c>
      <c r="N40" s="11">
        <f>O40+P40+Q40</f>
        <v>0</v>
      </c>
      <c r="O40" s="12">
        <f>O41+O45+O47+O48+O49+O51</f>
        <v>0</v>
      </c>
      <c r="P40" s="12">
        <f>P41+P45+P47+P48+P49+P51</f>
        <v>0</v>
      </c>
      <c r="Q40" s="12">
        <f>Q41+Q45+Q47+Q48+Q49+Q51</f>
        <v>0</v>
      </c>
    </row>
    <row r="41" spans="1:17" ht="48.75" customHeight="1">
      <c r="A41" s="83" t="s">
        <v>105</v>
      </c>
      <c r="B41" s="86" t="s">
        <v>139</v>
      </c>
      <c r="C41" s="2"/>
      <c r="D41" s="3"/>
      <c r="E41" s="3"/>
      <c r="F41" s="35">
        <f>G41+H41+I41</f>
        <v>5185.958</v>
      </c>
      <c r="G41" s="36">
        <f>G42+G43</f>
        <v>0</v>
      </c>
      <c r="H41" s="36">
        <f>H42+H43</f>
        <v>4755.4</v>
      </c>
      <c r="I41" s="35">
        <f>I42+I43+I44</f>
        <v>430.558</v>
      </c>
      <c r="J41" s="11"/>
      <c r="K41" s="12"/>
      <c r="L41" s="12"/>
      <c r="M41" s="12"/>
      <c r="N41" s="11"/>
      <c r="O41" s="12"/>
      <c r="P41" s="12"/>
      <c r="Q41" s="12"/>
    </row>
    <row r="42" spans="1:17" ht="33" customHeight="1">
      <c r="A42" s="84"/>
      <c r="B42" s="87"/>
      <c r="C42" s="7" t="s">
        <v>44</v>
      </c>
      <c r="D42" s="8" t="s">
        <v>88</v>
      </c>
      <c r="E42" s="8" t="s">
        <v>22</v>
      </c>
      <c r="F42" s="9">
        <f>G42+H42+I42</f>
        <v>4755.4</v>
      </c>
      <c r="G42" s="36">
        <v>0</v>
      </c>
      <c r="H42" s="36">
        <v>4755.4</v>
      </c>
      <c r="I42" s="9">
        <v>0</v>
      </c>
      <c r="J42" s="11"/>
      <c r="K42" s="12"/>
      <c r="L42" s="12"/>
      <c r="M42" s="12"/>
      <c r="N42" s="11"/>
      <c r="O42" s="12"/>
      <c r="P42" s="12"/>
      <c r="Q42" s="12"/>
    </row>
    <row r="43" spans="1:17" ht="41.25" customHeight="1">
      <c r="A43" s="84"/>
      <c r="B43" s="87"/>
      <c r="C43" s="7" t="s">
        <v>44</v>
      </c>
      <c r="D43" s="8" t="s">
        <v>89</v>
      </c>
      <c r="E43" s="8" t="s">
        <v>22</v>
      </c>
      <c r="F43" s="9">
        <f aca="true" t="shared" si="1" ref="F43:F51">I43</f>
        <v>47.58</v>
      </c>
      <c r="G43" s="36">
        <v>0</v>
      </c>
      <c r="H43" s="36">
        <v>0</v>
      </c>
      <c r="I43" s="9">
        <v>47.58</v>
      </c>
      <c r="J43" s="11"/>
      <c r="K43" s="12"/>
      <c r="L43" s="12"/>
      <c r="M43" s="12"/>
      <c r="N43" s="11"/>
      <c r="O43" s="12"/>
      <c r="P43" s="12"/>
      <c r="Q43" s="12"/>
    </row>
    <row r="44" spans="1:17" ht="32.25" customHeight="1">
      <c r="A44" s="85"/>
      <c r="B44" s="88"/>
      <c r="C44" s="7" t="s">
        <v>44</v>
      </c>
      <c r="D44" s="8" t="s">
        <v>163</v>
      </c>
      <c r="E44" s="8" t="s">
        <v>22</v>
      </c>
      <c r="F44" s="35">
        <f>I44</f>
        <v>382.978</v>
      </c>
      <c r="G44" s="36">
        <v>0</v>
      </c>
      <c r="H44" s="36">
        <v>0</v>
      </c>
      <c r="I44" s="35">
        <v>382.978</v>
      </c>
      <c r="J44" s="11"/>
      <c r="K44" s="12"/>
      <c r="L44" s="12"/>
      <c r="M44" s="12"/>
      <c r="N44" s="11"/>
      <c r="O44" s="12"/>
      <c r="P44" s="12"/>
      <c r="Q44" s="12"/>
    </row>
    <row r="45" spans="1:17" ht="55.5">
      <c r="A45" s="26" t="s">
        <v>164</v>
      </c>
      <c r="B45" s="31" t="s">
        <v>70</v>
      </c>
      <c r="C45" s="7" t="s">
        <v>44</v>
      </c>
      <c r="D45" s="8" t="s">
        <v>61</v>
      </c>
      <c r="E45" s="8" t="s">
        <v>52</v>
      </c>
      <c r="F45" s="40">
        <f t="shared" si="1"/>
        <v>9651.78762</v>
      </c>
      <c r="G45" s="36">
        <v>0</v>
      </c>
      <c r="H45" s="36">
        <v>0</v>
      </c>
      <c r="I45" s="40">
        <v>9651.78762</v>
      </c>
      <c r="J45" s="11"/>
      <c r="K45" s="12"/>
      <c r="L45" s="12"/>
      <c r="M45" s="12"/>
      <c r="N45" s="11"/>
      <c r="O45" s="12"/>
      <c r="P45" s="12"/>
      <c r="Q45" s="12"/>
    </row>
    <row r="46" spans="1:17" ht="72" customHeight="1">
      <c r="A46" s="26" t="s">
        <v>165</v>
      </c>
      <c r="B46" s="31" t="s">
        <v>166</v>
      </c>
      <c r="C46" s="7" t="s">
        <v>44</v>
      </c>
      <c r="D46" s="8" t="s">
        <v>167</v>
      </c>
      <c r="E46" s="8" t="s">
        <v>52</v>
      </c>
      <c r="F46" s="35">
        <f>I46</f>
        <v>389.243</v>
      </c>
      <c r="G46" s="36">
        <v>0</v>
      </c>
      <c r="H46" s="36">
        <v>0</v>
      </c>
      <c r="I46" s="35">
        <v>389.243</v>
      </c>
      <c r="J46" s="11"/>
      <c r="K46" s="12"/>
      <c r="L46" s="12"/>
      <c r="M46" s="12"/>
      <c r="N46" s="11"/>
      <c r="O46" s="12"/>
      <c r="P46" s="12"/>
      <c r="Q46" s="12"/>
    </row>
    <row r="47" spans="1:17" ht="27.75">
      <c r="A47" s="26" t="s">
        <v>168</v>
      </c>
      <c r="B47" s="31" t="s">
        <v>225</v>
      </c>
      <c r="C47" s="7" t="s">
        <v>44</v>
      </c>
      <c r="D47" s="8" t="s">
        <v>74</v>
      </c>
      <c r="E47" s="8" t="s">
        <v>52</v>
      </c>
      <c r="F47" s="9">
        <f t="shared" si="1"/>
        <v>2000</v>
      </c>
      <c r="G47" s="36">
        <v>0</v>
      </c>
      <c r="H47" s="36">
        <v>0</v>
      </c>
      <c r="I47" s="9">
        <v>2000</v>
      </c>
      <c r="J47" s="11"/>
      <c r="K47" s="12"/>
      <c r="L47" s="12"/>
      <c r="M47" s="12"/>
      <c r="N47" s="11"/>
      <c r="O47" s="12"/>
      <c r="P47" s="12"/>
      <c r="Q47" s="12"/>
    </row>
    <row r="48" spans="1:17" ht="55.5">
      <c r="A48" s="26" t="s">
        <v>169</v>
      </c>
      <c r="B48" s="31" t="s">
        <v>62</v>
      </c>
      <c r="C48" s="7" t="s">
        <v>44</v>
      </c>
      <c r="D48" s="8" t="s">
        <v>75</v>
      </c>
      <c r="E48" s="8" t="s">
        <v>52</v>
      </c>
      <c r="F48" s="35">
        <f t="shared" si="1"/>
        <v>1567.776</v>
      </c>
      <c r="G48" s="36">
        <v>0</v>
      </c>
      <c r="H48" s="36">
        <v>0</v>
      </c>
      <c r="I48" s="35">
        <v>1567.776</v>
      </c>
      <c r="J48" s="11"/>
      <c r="K48" s="12"/>
      <c r="L48" s="12"/>
      <c r="M48" s="12"/>
      <c r="N48" s="11"/>
      <c r="O48" s="12"/>
      <c r="P48" s="12"/>
      <c r="Q48" s="12"/>
    </row>
    <row r="49" spans="1:17" ht="55.5">
      <c r="A49" s="26" t="s">
        <v>170</v>
      </c>
      <c r="B49" s="31" t="s">
        <v>63</v>
      </c>
      <c r="C49" s="7" t="s">
        <v>44</v>
      </c>
      <c r="D49" s="8" t="s">
        <v>64</v>
      </c>
      <c r="E49" s="8" t="s">
        <v>52</v>
      </c>
      <c r="F49" s="9">
        <f t="shared" si="1"/>
        <v>160.4</v>
      </c>
      <c r="G49" s="36">
        <v>0</v>
      </c>
      <c r="H49" s="36">
        <v>0</v>
      </c>
      <c r="I49" s="9">
        <v>160.4</v>
      </c>
      <c r="J49" s="11"/>
      <c r="K49" s="12"/>
      <c r="L49" s="12"/>
      <c r="M49" s="12"/>
      <c r="N49" s="11"/>
      <c r="O49" s="12"/>
      <c r="P49" s="12"/>
      <c r="Q49" s="12"/>
    </row>
    <row r="50" spans="1:17" ht="27.75">
      <c r="A50" s="26" t="s">
        <v>171</v>
      </c>
      <c r="B50" s="31" t="s">
        <v>172</v>
      </c>
      <c r="C50" s="7" t="s">
        <v>44</v>
      </c>
      <c r="D50" s="8" t="s">
        <v>173</v>
      </c>
      <c r="E50" s="8" t="s">
        <v>52</v>
      </c>
      <c r="F50" s="9">
        <f>I50</f>
        <v>498.7</v>
      </c>
      <c r="G50" s="36">
        <v>0</v>
      </c>
      <c r="H50" s="36">
        <v>0</v>
      </c>
      <c r="I50" s="9">
        <v>498.7</v>
      </c>
      <c r="J50" s="11"/>
      <c r="K50" s="12"/>
      <c r="L50" s="12"/>
      <c r="M50" s="12"/>
      <c r="N50" s="11"/>
      <c r="O50" s="12"/>
      <c r="P50" s="12"/>
      <c r="Q50" s="12"/>
    </row>
    <row r="51" spans="1:17" ht="103.5" customHeight="1">
      <c r="A51" s="26" t="s">
        <v>174</v>
      </c>
      <c r="B51" s="31" t="s">
        <v>94</v>
      </c>
      <c r="C51" s="7" t="s">
        <v>44</v>
      </c>
      <c r="D51" s="8" t="s">
        <v>95</v>
      </c>
      <c r="E51" s="8" t="s">
        <v>52</v>
      </c>
      <c r="F51" s="40">
        <f t="shared" si="1"/>
        <v>1976.39416</v>
      </c>
      <c r="G51" s="36">
        <v>0</v>
      </c>
      <c r="H51" s="36">
        <v>0</v>
      </c>
      <c r="I51" s="40">
        <v>1976.39416</v>
      </c>
      <c r="J51" s="11"/>
      <c r="K51" s="12"/>
      <c r="L51" s="12"/>
      <c r="M51" s="12"/>
      <c r="N51" s="11"/>
      <c r="O51" s="12"/>
      <c r="P51" s="12"/>
      <c r="Q51" s="12"/>
    </row>
    <row r="52" spans="1:17" ht="103.5" customHeight="1">
      <c r="A52" s="26" t="s">
        <v>175</v>
      </c>
      <c r="B52" s="31" t="s">
        <v>176</v>
      </c>
      <c r="C52" s="7" t="s">
        <v>44</v>
      </c>
      <c r="D52" s="8" t="s">
        <v>177</v>
      </c>
      <c r="E52" s="8" t="s">
        <v>52</v>
      </c>
      <c r="F52" s="47">
        <f>I52</f>
        <v>144.1901</v>
      </c>
      <c r="G52" s="36">
        <v>0</v>
      </c>
      <c r="H52" s="36">
        <v>0</v>
      </c>
      <c r="I52" s="47">
        <v>144.1901</v>
      </c>
      <c r="J52" s="11"/>
      <c r="K52" s="12"/>
      <c r="L52" s="12"/>
      <c r="M52" s="12"/>
      <c r="N52" s="11"/>
      <c r="O52" s="12"/>
      <c r="P52" s="12"/>
      <c r="Q52" s="12"/>
    </row>
    <row r="53" spans="1:17" ht="69.75" customHeight="1">
      <c r="A53" s="26" t="s">
        <v>178</v>
      </c>
      <c r="B53" s="31" t="s">
        <v>179</v>
      </c>
      <c r="C53" s="7" t="s">
        <v>44</v>
      </c>
      <c r="D53" s="8" t="s">
        <v>180</v>
      </c>
      <c r="E53" s="8" t="s">
        <v>52</v>
      </c>
      <c r="F53" s="40">
        <f>I53</f>
        <v>174.50827</v>
      </c>
      <c r="G53" s="36">
        <v>0</v>
      </c>
      <c r="H53" s="36">
        <v>0</v>
      </c>
      <c r="I53" s="40">
        <v>174.50827</v>
      </c>
      <c r="J53" s="11"/>
      <c r="K53" s="12"/>
      <c r="L53" s="12"/>
      <c r="M53" s="12"/>
      <c r="N53" s="11"/>
      <c r="O53" s="12"/>
      <c r="P53" s="12"/>
      <c r="Q53" s="12"/>
    </row>
    <row r="54" spans="1:17" ht="54">
      <c r="A54" s="26" t="s">
        <v>108</v>
      </c>
      <c r="B54" s="13" t="s">
        <v>104</v>
      </c>
      <c r="C54" s="2"/>
      <c r="D54" s="3"/>
      <c r="E54" s="3"/>
      <c r="F54" s="34">
        <f>G54+H54+I54</f>
        <v>495.226</v>
      </c>
      <c r="G54" s="6">
        <f>G55</f>
        <v>0</v>
      </c>
      <c r="H54" s="6">
        <f>H55</f>
        <v>0</v>
      </c>
      <c r="I54" s="32">
        <f>I55+I56</f>
        <v>495.226</v>
      </c>
      <c r="J54" s="11">
        <f>K54+L54+M54</f>
        <v>0</v>
      </c>
      <c r="K54" s="12">
        <f>K55</f>
        <v>0</v>
      </c>
      <c r="L54" s="12">
        <f>L55</f>
        <v>0</v>
      </c>
      <c r="M54" s="12">
        <f>M55</f>
        <v>0</v>
      </c>
      <c r="N54" s="11">
        <f>O54+P54+Q54</f>
        <v>0</v>
      </c>
      <c r="O54" s="12">
        <f>O55</f>
        <v>0</v>
      </c>
      <c r="P54" s="12">
        <f>P55</f>
        <v>0</v>
      </c>
      <c r="Q54" s="12">
        <f>Q55</f>
        <v>0</v>
      </c>
    </row>
    <row r="55" spans="1:17" ht="55.5">
      <c r="A55" s="26" t="s">
        <v>109</v>
      </c>
      <c r="B55" s="31" t="s">
        <v>140</v>
      </c>
      <c r="C55" s="7" t="s">
        <v>106</v>
      </c>
      <c r="D55" s="8" t="s">
        <v>107</v>
      </c>
      <c r="E55" s="8" t="s">
        <v>52</v>
      </c>
      <c r="F55" s="35">
        <f>I55</f>
        <v>157.226</v>
      </c>
      <c r="G55" s="36">
        <v>0</v>
      </c>
      <c r="H55" s="36">
        <v>0</v>
      </c>
      <c r="I55" s="33">
        <v>157.226</v>
      </c>
      <c r="J55" s="11"/>
      <c r="K55" s="12"/>
      <c r="L55" s="12"/>
      <c r="M55" s="12"/>
      <c r="N55" s="11"/>
      <c r="O55" s="12"/>
      <c r="P55" s="12"/>
      <c r="Q55" s="12"/>
    </row>
    <row r="56" spans="1:17" ht="83.25">
      <c r="A56" s="26" t="s">
        <v>181</v>
      </c>
      <c r="B56" s="31" t="s">
        <v>182</v>
      </c>
      <c r="C56" s="7" t="s">
        <v>106</v>
      </c>
      <c r="D56" s="8" t="s">
        <v>183</v>
      </c>
      <c r="E56" s="8" t="s">
        <v>52</v>
      </c>
      <c r="F56" s="35">
        <f>I56</f>
        <v>338</v>
      </c>
      <c r="G56" s="36">
        <v>0</v>
      </c>
      <c r="H56" s="36">
        <v>0</v>
      </c>
      <c r="I56" s="33">
        <v>338</v>
      </c>
      <c r="J56" s="11"/>
      <c r="K56" s="12"/>
      <c r="L56" s="12"/>
      <c r="M56" s="12"/>
      <c r="N56" s="11"/>
      <c r="O56" s="12"/>
      <c r="P56" s="12"/>
      <c r="Q56" s="12"/>
    </row>
    <row r="57" spans="1:17" ht="54">
      <c r="A57" s="26" t="s">
        <v>110</v>
      </c>
      <c r="B57" s="13" t="s">
        <v>48</v>
      </c>
      <c r="C57" s="2"/>
      <c r="D57" s="3"/>
      <c r="E57" s="3"/>
      <c r="F57" s="5">
        <f>G57+H57+I57</f>
        <v>310</v>
      </c>
      <c r="G57" s="6">
        <f>G58</f>
        <v>0</v>
      </c>
      <c r="H57" s="6">
        <f>H58</f>
        <v>0</v>
      </c>
      <c r="I57" s="6">
        <f>I58</f>
        <v>310</v>
      </c>
      <c r="J57" s="11">
        <f>K57+L57+M57</f>
        <v>0</v>
      </c>
      <c r="K57" s="12">
        <f>K58</f>
        <v>0</v>
      </c>
      <c r="L57" s="12">
        <f>L58</f>
        <v>0</v>
      </c>
      <c r="M57" s="12">
        <f>M58</f>
        <v>0</v>
      </c>
      <c r="N57" s="11">
        <f>O57+P57+Q57</f>
        <v>0</v>
      </c>
      <c r="O57" s="12">
        <f>O58</f>
        <v>0</v>
      </c>
      <c r="P57" s="12">
        <f>P58</f>
        <v>0</v>
      </c>
      <c r="Q57" s="12">
        <f>Q58</f>
        <v>0</v>
      </c>
    </row>
    <row r="58" spans="1:17" ht="55.5">
      <c r="A58" s="26" t="s">
        <v>112</v>
      </c>
      <c r="B58" s="31" t="s">
        <v>184</v>
      </c>
      <c r="C58" s="7" t="s">
        <v>50</v>
      </c>
      <c r="D58" s="8" t="s">
        <v>65</v>
      </c>
      <c r="E58" s="8" t="s">
        <v>22</v>
      </c>
      <c r="F58" s="9">
        <f>I58</f>
        <v>310</v>
      </c>
      <c r="G58" s="36">
        <v>0</v>
      </c>
      <c r="H58" s="36">
        <v>0</v>
      </c>
      <c r="I58" s="36">
        <v>310</v>
      </c>
      <c r="J58" s="11"/>
      <c r="K58" s="12"/>
      <c r="L58" s="12"/>
      <c r="M58" s="12"/>
      <c r="N58" s="11"/>
      <c r="O58" s="12"/>
      <c r="P58" s="12"/>
      <c r="Q58" s="12"/>
    </row>
    <row r="59" spans="1:17" ht="41.25" customHeight="1">
      <c r="A59" s="26" t="s">
        <v>185</v>
      </c>
      <c r="B59" s="13" t="s">
        <v>111</v>
      </c>
      <c r="C59" s="2"/>
      <c r="D59" s="3"/>
      <c r="E59" s="3"/>
      <c r="F59" s="38">
        <f>G59+H59+I59</f>
        <v>3980.75792</v>
      </c>
      <c r="G59" s="6">
        <f>G60+G61+G62+G63+G64+G65+G66+G67+G68+G69+G70+G71+G72+G73+G74+G75</f>
        <v>0</v>
      </c>
      <c r="H59" s="6">
        <f>H60+H61+H62+H63+H64+H65+H66+H67+H68+H69+H70+H71+H72+H73+H74+H75</f>
        <v>0</v>
      </c>
      <c r="I59" s="41">
        <f>I60+I61+I62+I63+I64+I65+I66+I67+I68+I69+I70+I71+I72+I73+I74+I75</f>
        <v>3980.75792</v>
      </c>
      <c r="J59" s="11">
        <f>K59+L59+M59</f>
        <v>0</v>
      </c>
      <c r="K59" s="12">
        <f>K60</f>
        <v>0</v>
      </c>
      <c r="L59" s="12">
        <f>L60</f>
        <v>0</v>
      </c>
      <c r="M59" s="12">
        <f>M60</f>
        <v>0</v>
      </c>
      <c r="N59" s="11">
        <f>O59+P59+Q59</f>
        <v>0</v>
      </c>
      <c r="O59" s="12">
        <f>O60</f>
        <v>0</v>
      </c>
      <c r="P59" s="12">
        <f>P60</f>
        <v>0</v>
      </c>
      <c r="Q59" s="12">
        <f>Q60</f>
        <v>0</v>
      </c>
    </row>
    <row r="60" spans="1:17" ht="111">
      <c r="A60" s="26" t="s">
        <v>186</v>
      </c>
      <c r="B60" s="31" t="s">
        <v>113</v>
      </c>
      <c r="C60" s="7" t="s">
        <v>114</v>
      </c>
      <c r="D60" s="8" t="s">
        <v>115</v>
      </c>
      <c r="E60" s="8" t="s">
        <v>52</v>
      </c>
      <c r="F60" s="35">
        <f aca="true" t="shared" si="2" ref="F60:F68">I60</f>
        <v>33.215</v>
      </c>
      <c r="G60" s="36">
        <v>0</v>
      </c>
      <c r="H60" s="36">
        <v>0</v>
      </c>
      <c r="I60" s="33">
        <v>33.215</v>
      </c>
      <c r="J60" s="11"/>
      <c r="K60" s="12"/>
      <c r="L60" s="12"/>
      <c r="M60" s="12"/>
      <c r="N60" s="11"/>
      <c r="O60" s="12"/>
      <c r="P60" s="12"/>
      <c r="Q60" s="12"/>
    </row>
    <row r="61" spans="1:17" ht="83.25">
      <c r="A61" s="26" t="s">
        <v>187</v>
      </c>
      <c r="B61" s="31" t="s">
        <v>116</v>
      </c>
      <c r="C61" s="7" t="s">
        <v>114</v>
      </c>
      <c r="D61" s="8" t="s">
        <v>117</v>
      </c>
      <c r="E61" s="8" t="s">
        <v>52</v>
      </c>
      <c r="F61" s="35">
        <f t="shared" si="2"/>
        <v>92.484</v>
      </c>
      <c r="G61" s="36">
        <v>0</v>
      </c>
      <c r="H61" s="36">
        <v>0</v>
      </c>
      <c r="I61" s="33">
        <v>92.484</v>
      </c>
      <c r="J61" s="11"/>
      <c r="K61" s="12"/>
      <c r="L61" s="12"/>
      <c r="M61" s="12"/>
      <c r="N61" s="11"/>
      <c r="O61" s="12"/>
      <c r="P61" s="12"/>
      <c r="Q61" s="12"/>
    </row>
    <row r="62" spans="1:17" ht="55.5">
      <c r="A62" s="26" t="s">
        <v>188</v>
      </c>
      <c r="B62" s="31" t="s">
        <v>189</v>
      </c>
      <c r="C62" s="7" t="s">
        <v>114</v>
      </c>
      <c r="D62" s="8" t="s">
        <v>190</v>
      </c>
      <c r="E62" s="8" t="s">
        <v>52</v>
      </c>
      <c r="F62" s="40">
        <f t="shared" si="2"/>
        <v>173.28772</v>
      </c>
      <c r="G62" s="36">
        <v>0</v>
      </c>
      <c r="H62" s="36">
        <v>0</v>
      </c>
      <c r="I62" s="56">
        <v>173.28772</v>
      </c>
      <c r="J62" s="11"/>
      <c r="K62" s="12"/>
      <c r="L62" s="12"/>
      <c r="M62" s="12"/>
      <c r="N62" s="11"/>
      <c r="O62" s="12"/>
      <c r="P62" s="12"/>
      <c r="Q62" s="12"/>
    </row>
    <row r="63" spans="1:17" ht="83.25">
      <c r="A63" s="26" t="s">
        <v>191</v>
      </c>
      <c r="B63" s="31" t="s">
        <v>192</v>
      </c>
      <c r="C63" s="7" t="s">
        <v>114</v>
      </c>
      <c r="D63" s="8" t="s">
        <v>193</v>
      </c>
      <c r="E63" s="8" t="s">
        <v>52</v>
      </c>
      <c r="F63" s="35">
        <f t="shared" si="2"/>
        <v>130.073</v>
      </c>
      <c r="G63" s="36">
        <v>0</v>
      </c>
      <c r="H63" s="36">
        <v>0</v>
      </c>
      <c r="I63" s="35">
        <v>130.073</v>
      </c>
      <c r="J63" s="11"/>
      <c r="K63" s="12"/>
      <c r="L63" s="12"/>
      <c r="M63" s="12"/>
      <c r="N63" s="11"/>
      <c r="O63" s="12"/>
      <c r="P63" s="12"/>
      <c r="Q63" s="12"/>
    </row>
    <row r="64" spans="1:17" ht="55.5">
      <c r="A64" s="26" t="s">
        <v>194</v>
      </c>
      <c r="B64" s="31" t="s">
        <v>195</v>
      </c>
      <c r="C64" s="7" t="s">
        <v>114</v>
      </c>
      <c r="D64" s="8" t="s">
        <v>196</v>
      </c>
      <c r="E64" s="8" t="s">
        <v>52</v>
      </c>
      <c r="F64" s="35">
        <f t="shared" si="2"/>
        <v>228.849</v>
      </c>
      <c r="G64" s="36">
        <v>0</v>
      </c>
      <c r="H64" s="36">
        <v>0</v>
      </c>
      <c r="I64" s="33">
        <v>228.849</v>
      </c>
      <c r="J64" s="11"/>
      <c r="K64" s="12"/>
      <c r="L64" s="12"/>
      <c r="M64" s="12"/>
      <c r="N64" s="11"/>
      <c r="O64" s="12"/>
      <c r="P64" s="12"/>
      <c r="Q64" s="12"/>
    </row>
    <row r="65" spans="1:17" ht="83.25">
      <c r="A65" s="26" t="s">
        <v>197</v>
      </c>
      <c r="B65" s="31" t="s">
        <v>198</v>
      </c>
      <c r="C65" s="7" t="s">
        <v>114</v>
      </c>
      <c r="D65" s="8" t="s">
        <v>199</v>
      </c>
      <c r="E65" s="8" t="s">
        <v>52</v>
      </c>
      <c r="F65" s="9">
        <f t="shared" si="2"/>
        <v>1129</v>
      </c>
      <c r="G65" s="36">
        <v>0</v>
      </c>
      <c r="H65" s="36">
        <v>0</v>
      </c>
      <c r="I65" s="36">
        <v>1129</v>
      </c>
      <c r="J65" s="11"/>
      <c r="K65" s="12"/>
      <c r="L65" s="12"/>
      <c r="M65" s="12"/>
      <c r="N65" s="11"/>
      <c r="O65" s="12"/>
      <c r="P65" s="12"/>
      <c r="Q65" s="12"/>
    </row>
    <row r="66" spans="1:17" ht="83.25">
      <c r="A66" s="26" t="s">
        <v>200</v>
      </c>
      <c r="B66" s="31" t="s">
        <v>201</v>
      </c>
      <c r="C66" s="7" t="s">
        <v>114</v>
      </c>
      <c r="D66" s="8" t="s">
        <v>202</v>
      </c>
      <c r="E66" s="8" t="s">
        <v>52</v>
      </c>
      <c r="F66" s="9">
        <f t="shared" si="2"/>
        <v>211.4</v>
      </c>
      <c r="G66" s="36">
        <v>0</v>
      </c>
      <c r="H66" s="36">
        <v>0</v>
      </c>
      <c r="I66" s="36">
        <v>211.4</v>
      </c>
      <c r="J66" s="11"/>
      <c r="K66" s="12"/>
      <c r="L66" s="12"/>
      <c r="M66" s="12"/>
      <c r="N66" s="11"/>
      <c r="O66" s="12"/>
      <c r="P66" s="12"/>
      <c r="Q66" s="12"/>
    </row>
    <row r="67" spans="1:17" ht="111">
      <c r="A67" s="26" t="s">
        <v>203</v>
      </c>
      <c r="B67" s="31" t="s">
        <v>211</v>
      </c>
      <c r="C67" s="7" t="s">
        <v>114</v>
      </c>
      <c r="D67" s="8" t="s">
        <v>212</v>
      </c>
      <c r="E67" s="8" t="s">
        <v>52</v>
      </c>
      <c r="F67" s="40">
        <f>I67</f>
        <v>274.81728</v>
      </c>
      <c r="G67" s="36">
        <v>0</v>
      </c>
      <c r="H67" s="36">
        <v>0</v>
      </c>
      <c r="I67" s="56">
        <v>274.81728</v>
      </c>
      <c r="J67" s="11"/>
      <c r="K67" s="12"/>
      <c r="L67" s="12"/>
      <c r="M67" s="12"/>
      <c r="N67" s="11"/>
      <c r="O67" s="12"/>
      <c r="P67" s="12"/>
      <c r="Q67" s="12"/>
    </row>
    <row r="68" spans="1:17" ht="55.5">
      <c r="A68" s="26" t="s">
        <v>208</v>
      </c>
      <c r="B68" s="31" t="s">
        <v>213</v>
      </c>
      <c r="C68" s="7" t="s">
        <v>114</v>
      </c>
      <c r="D68" s="8" t="s">
        <v>214</v>
      </c>
      <c r="E68" s="8" t="s">
        <v>52</v>
      </c>
      <c r="F68" s="35">
        <f t="shared" si="2"/>
        <v>374.937</v>
      </c>
      <c r="G68" s="36">
        <v>0</v>
      </c>
      <c r="H68" s="36">
        <v>0</v>
      </c>
      <c r="I68" s="35">
        <v>374.937</v>
      </c>
      <c r="J68" s="11"/>
      <c r="K68" s="12"/>
      <c r="L68" s="12"/>
      <c r="M68" s="12"/>
      <c r="N68" s="11"/>
      <c r="O68" s="12"/>
      <c r="P68" s="12"/>
      <c r="Q68" s="12"/>
    </row>
    <row r="69" spans="1:17" ht="55.5">
      <c r="A69" s="26" t="s">
        <v>233</v>
      </c>
      <c r="B69" s="31" t="s">
        <v>209</v>
      </c>
      <c r="C69" s="7" t="s">
        <v>114</v>
      </c>
      <c r="D69" s="8" t="s">
        <v>210</v>
      </c>
      <c r="E69" s="8" t="s">
        <v>52</v>
      </c>
      <c r="F69" s="35">
        <f aca="true" t="shared" si="3" ref="F69:F74">I69</f>
        <v>582.478</v>
      </c>
      <c r="G69" s="36">
        <v>0</v>
      </c>
      <c r="H69" s="36">
        <v>0</v>
      </c>
      <c r="I69" s="35">
        <v>582.478</v>
      </c>
      <c r="J69" s="11"/>
      <c r="K69" s="12"/>
      <c r="L69" s="12"/>
      <c r="M69" s="12"/>
      <c r="N69" s="11"/>
      <c r="O69" s="12"/>
      <c r="P69" s="12"/>
      <c r="Q69" s="12"/>
    </row>
    <row r="70" spans="1:17" ht="72" customHeight="1">
      <c r="A70" s="26" t="s">
        <v>234</v>
      </c>
      <c r="B70" s="31" t="s">
        <v>216</v>
      </c>
      <c r="C70" s="7" t="s">
        <v>114</v>
      </c>
      <c r="D70" s="8" t="s">
        <v>215</v>
      </c>
      <c r="E70" s="8" t="s">
        <v>52</v>
      </c>
      <c r="F70" s="40">
        <f t="shared" si="3"/>
        <v>149.05923</v>
      </c>
      <c r="G70" s="36">
        <v>0</v>
      </c>
      <c r="H70" s="36">
        <v>0</v>
      </c>
      <c r="I70" s="56">
        <v>149.05923</v>
      </c>
      <c r="J70" s="11"/>
      <c r="K70" s="12"/>
      <c r="L70" s="12"/>
      <c r="M70" s="12"/>
      <c r="N70" s="11"/>
      <c r="O70" s="12"/>
      <c r="P70" s="12"/>
      <c r="Q70" s="12"/>
    </row>
    <row r="71" spans="1:17" ht="72" customHeight="1">
      <c r="A71" s="26" t="s">
        <v>235</v>
      </c>
      <c r="B71" s="31" t="s">
        <v>217</v>
      </c>
      <c r="C71" s="7" t="s">
        <v>114</v>
      </c>
      <c r="D71" s="8" t="s">
        <v>218</v>
      </c>
      <c r="E71" s="8" t="s">
        <v>52</v>
      </c>
      <c r="F71" s="40">
        <f t="shared" si="3"/>
        <v>45.64073</v>
      </c>
      <c r="G71" s="36">
        <v>0</v>
      </c>
      <c r="H71" s="36">
        <v>0</v>
      </c>
      <c r="I71" s="56">
        <v>45.64073</v>
      </c>
      <c r="J71" s="11"/>
      <c r="K71" s="12"/>
      <c r="L71" s="12"/>
      <c r="M71" s="12"/>
      <c r="N71" s="11"/>
      <c r="O71" s="12"/>
      <c r="P71" s="12"/>
      <c r="Q71" s="12"/>
    </row>
    <row r="72" spans="1:17" ht="98.25" customHeight="1">
      <c r="A72" s="26" t="s">
        <v>236</v>
      </c>
      <c r="B72" s="31" t="s">
        <v>220</v>
      </c>
      <c r="C72" s="7" t="s">
        <v>114</v>
      </c>
      <c r="D72" s="8" t="s">
        <v>219</v>
      </c>
      <c r="E72" s="8" t="s">
        <v>52</v>
      </c>
      <c r="F72" s="40">
        <f t="shared" si="3"/>
        <v>172.95496</v>
      </c>
      <c r="G72" s="36">
        <v>0</v>
      </c>
      <c r="H72" s="36">
        <v>0</v>
      </c>
      <c r="I72" s="56">
        <v>172.95496</v>
      </c>
      <c r="J72" s="11"/>
      <c r="K72" s="12"/>
      <c r="L72" s="12"/>
      <c r="M72" s="12"/>
      <c r="N72" s="11"/>
      <c r="O72" s="12"/>
      <c r="P72" s="12"/>
      <c r="Q72" s="12"/>
    </row>
    <row r="73" spans="1:17" ht="63" customHeight="1">
      <c r="A73" s="26" t="s">
        <v>237</v>
      </c>
      <c r="B73" s="31" t="s">
        <v>221</v>
      </c>
      <c r="C73" s="7" t="s">
        <v>114</v>
      </c>
      <c r="D73" s="8" t="s">
        <v>222</v>
      </c>
      <c r="E73" s="8" t="s">
        <v>52</v>
      </c>
      <c r="F73" s="40">
        <f t="shared" si="3"/>
        <v>189.027</v>
      </c>
      <c r="G73" s="36">
        <v>0</v>
      </c>
      <c r="H73" s="36">
        <v>0</v>
      </c>
      <c r="I73" s="56">
        <v>189.027</v>
      </c>
      <c r="J73" s="11"/>
      <c r="K73" s="12"/>
      <c r="L73" s="12"/>
      <c r="M73" s="12"/>
      <c r="N73" s="11"/>
      <c r="O73" s="12"/>
      <c r="P73" s="12"/>
      <c r="Q73" s="12"/>
    </row>
    <row r="74" spans="1:17" ht="83.25">
      <c r="A74" s="26" t="s">
        <v>238</v>
      </c>
      <c r="B74" s="31" t="s">
        <v>223</v>
      </c>
      <c r="C74" s="7" t="s">
        <v>114</v>
      </c>
      <c r="D74" s="8" t="s">
        <v>224</v>
      </c>
      <c r="E74" s="8" t="s">
        <v>52</v>
      </c>
      <c r="F74" s="40">
        <f t="shared" si="3"/>
        <v>57.121</v>
      </c>
      <c r="G74" s="36">
        <v>0</v>
      </c>
      <c r="H74" s="36">
        <v>0</v>
      </c>
      <c r="I74" s="56">
        <v>57.121</v>
      </c>
      <c r="J74" s="11"/>
      <c r="K74" s="12"/>
      <c r="L74" s="12"/>
      <c r="M74" s="12"/>
      <c r="N74" s="11"/>
      <c r="O74" s="12"/>
      <c r="P74" s="12"/>
      <c r="Q74" s="12"/>
    </row>
    <row r="75" spans="1:17" ht="55.5">
      <c r="A75" s="26" t="s">
        <v>239</v>
      </c>
      <c r="B75" s="31" t="s">
        <v>226</v>
      </c>
      <c r="C75" s="7" t="s">
        <v>114</v>
      </c>
      <c r="D75" s="8" t="s">
        <v>227</v>
      </c>
      <c r="E75" s="8" t="s">
        <v>52</v>
      </c>
      <c r="F75" s="40">
        <f>I75</f>
        <v>136.414</v>
      </c>
      <c r="G75" s="36">
        <v>0</v>
      </c>
      <c r="H75" s="36">
        <v>0</v>
      </c>
      <c r="I75" s="56">
        <v>136.414</v>
      </c>
      <c r="J75" s="11"/>
      <c r="K75" s="12"/>
      <c r="L75" s="12"/>
      <c r="M75" s="12"/>
      <c r="N75" s="11"/>
      <c r="O75" s="12"/>
      <c r="P75" s="12"/>
      <c r="Q75" s="12"/>
    </row>
    <row r="76" spans="1:17" ht="54">
      <c r="A76" s="26" t="s">
        <v>240</v>
      </c>
      <c r="B76" s="13" t="s">
        <v>228</v>
      </c>
      <c r="C76" s="2"/>
      <c r="D76" s="3"/>
      <c r="E76" s="3"/>
      <c r="F76" s="5">
        <f>G76+H76+I76</f>
        <v>19</v>
      </c>
      <c r="G76" s="6">
        <f>G77</f>
        <v>0</v>
      </c>
      <c r="H76" s="6">
        <f>H77</f>
        <v>0</v>
      </c>
      <c r="I76" s="6">
        <f>I77</f>
        <v>19</v>
      </c>
      <c r="J76" s="11">
        <f>K76+L76+M76</f>
        <v>0</v>
      </c>
      <c r="K76" s="12">
        <f>K77</f>
        <v>0</v>
      </c>
      <c r="L76" s="12">
        <f>L77</f>
        <v>0</v>
      </c>
      <c r="M76" s="12">
        <f>M77</f>
        <v>0</v>
      </c>
      <c r="N76" s="11">
        <f>O76+P76+Q76</f>
        <v>0</v>
      </c>
      <c r="O76" s="12">
        <f>O77</f>
        <v>0</v>
      </c>
      <c r="P76" s="12">
        <f>P77</f>
        <v>0</v>
      </c>
      <c r="Q76" s="12">
        <f>Q77</f>
        <v>0</v>
      </c>
    </row>
    <row r="77" spans="1:17" ht="83.25">
      <c r="A77" s="26" t="s">
        <v>241</v>
      </c>
      <c r="B77" s="31" t="s">
        <v>229</v>
      </c>
      <c r="C77" s="7" t="s">
        <v>230</v>
      </c>
      <c r="D77" s="8" t="s">
        <v>231</v>
      </c>
      <c r="E77" s="8" t="s">
        <v>22</v>
      </c>
      <c r="F77" s="9">
        <f>I77</f>
        <v>19</v>
      </c>
      <c r="G77" s="36">
        <v>0</v>
      </c>
      <c r="H77" s="36">
        <v>0</v>
      </c>
      <c r="I77" s="36">
        <v>19</v>
      </c>
      <c r="J77" s="11"/>
      <c r="K77" s="12"/>
      <c r="L77" s="12"/>
      <c r="M77" s="12"/>
      <c r="N77" s="11"/>
      <c r="O77" s="12"/>
      <c r="P77" s="12"/>
      <c r="Q77" s="12"/>
    </row>
    <row r="78" spans="1:17" ht="27">
      <c r="A78" s="27"/>
      <c r="B78" s="14" t="s">
        <v>8</v>
      </c>
      <c r="C78" s="15"/>
      <c r="D78" s="15"/>
      <c r="E78" s="15"/>
      <c r="F78" s="38">
        <f>G78+H78+I78</f>
        <v>46309.141070000005</v>
      </c>
      <c r="G78" s="12">
        <f>G11+G13+G16+G21+G26+G28+G40+G54+G57+G59+G76</f>
        <v>0</v>
      </c>
      <c r="H78" s="6">
        <f>H11+H13+H16+H21+H26+H28+H40+H54+H57+H59+H76</f>
        <v>10555.4</v>
      </c>
      <c r="I78" s="41">
        <f>I11+I13+I16+I21+I26+I28+I40+I54+I57+I59+I76</f>
        <v>35753.741070000004</v>
      </c>
      <c r="J78" s="5">
        <f>K78+L78+M78</f>
        <v>2220</v>
      </c>
      <c r="K78" s="12">
        <f>K11+K13+K16+K21+K26+K28+K40+K54+K57+K59</f>
        <v>0</v>
      </c>
      <c r="L78" s="6">
        <f>L11+L13+L16+L21+L26+L28+L40+L54+L57+L59</f>
        <v>0</v>
      </c>
      <c r="M78" s="6">
        <f>M11+M13+M16+M21+M26+M28+M40+M54+M57+M59</f>
        <v>2220</v>
      </c>
      <c r="N78" s="5">
        <f>O78+P78+Q78</f>
        <v>2220</v>
      </c>
      <c r="O78" s="12">
        <f>O11+O13+O16+O21+O26+O28+O40+O54+O57+O59</f>
        <v>0</v>
      </c>
      <c r="P78" s="6">
        <f>P11+P13+P16+P21+P26+P28+P40+P54+P57+P59</f>
        <v>0</v>
      </c>
      <c r="Q78" s="6">
        <f>Q11+Q13+Q16+Q21+Q26+Q28+Q40+Q54+Q57+Q59</f>
        <v>2220</v>
      </c>
    </row>
    <row r="79" spans="1:17" ht="27">
      <c r="A79" s="28"/>
      <c r="B79" s="16"/>
      <c r="C79" s="17"/>
      <c r="D79" s="17"/>
      <c r="E79" s="17"/>
      <c r="F79" s="18"/>
      <c r="G79" s="19"/>
      <c r="H79" s="19"/>
      <c r="I79" s="19"/>
      <c r="J79" s="18"/>
      <c r="K79" s="19"/>
      <c r="L79" s="19"/>
      <c r="M79" s="19"/>
      <c r="N79" s="18"/>
      <c r="O79" s="19"/>
      <c r="P79" s="19"/>
      <c r="Q79" s="20"/>
    </row>
    <row r="80" spans="1:17" ht="27">
      <c r="A80" s="22"/>
      <c r="B80" s="21" t="s">
        <v>16</v>
      </c>
      <c r="C80" s="22"/>
      <c r="D80" s="22"/>
      <c r="E80" s="22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2"/>
    </row>
    <row r="81" spans="1:17" ht="88.5" customHeight="1">
      <c r="A81" s="3" t="s">
        <v>1</v>
      </c>
      <c r="B81" s="44" t="s">
        <v>7</v>
      </c>
      <c r="C81" s="73" t="s">
        <v>17</v>
      </c>
      <c r="D81" s="73"/>
      <c r="E81" s="73"/>
      <c r="F81" s="24" t="s">
        <v>30</v>
      </c>
      <c r="G81" s="24" t="s">
        <v>31</v>
      </c>
      <c r="H81" s="24" t="s">
        <v>41</v>
      </c>
      <c r="I81" s="23"/>
      <c r="J81" s="23"/>
      <c r="K81" s="23"/>
      <c r="L81" s="23"/>
      <c r="M81" s="23"/>
      <c r="N81" s="23"/>
      <c r="O81" s="23"/>
      <c r="P81" s="23"/>
      <c r="Q81" s="22"/>
    </row>
    <row r="82" spans="1:17" ht="65.25" customHeight="1">
      <c r="A82" s="49" t="s">
        <v>14</v>
      </c>
      <c r="B82" s="48" t="s">
        <v>204</v>
      </c>
      <c r="C82" s="74" t="s">
        <v>205</v>
      </c>
      <c r="D82" s="75"/>
      <c r="E82" s="76"/>
      <c r="F82" s="34">
        <f>F83</f>
        <v>1456.948</v>
      </c>
      <c r="G82" s="5">
        <f>G83</f>
        <v>0</v>
      </c>
      <c r="H82" s="5">
        <f>H83</f>
        <v>0</v>
      </c>
      <c r="I82" s="23"/>
      <c r="J82" s="23"/>
      <c r="K82" s="23"/>
      <c r="L82" s="23"/>
      <c r="M82" s="23"/>
      <c r="N82" s="23"/>
      <c r="O82" s="23"/>
      <c r="P82" s="23"/>
      <c r="Q82" s="22"/>
    </row>
    <row r="83" spans="1:17" ht="101.25" customHeight="1">
      <c r="A83" s="49" t="s">
        <v>33</v>
      </c>
      <c r="B83" s="50" t="s">
        <v>206</v>
      </c>
      <c r="C83" s="58" t="s">
        <v>142</v>
      </c>
      <c r="D83" s="59"/>
      <c r="E83" s="60"/>
      <c r="F83" s="42">
        <f>F11</f>
        <v>1456.948</v>
      </c>
      <c r="G83" s="55">
        <f>J8</f>
        <v>0</v>
      </c>
      <c r="H83" s="55">
        <f>N8</f>
        <v>0</v>
      </c>
      <c r="I83" s="23"/>
      <c r="J83" s="23"/>
      <c r="K83" s="23"/>
      <c r="L83" s="23"/>
      <c r="M83" s="23"/>
      <c r="N83" s="23"/>
      <c r="O83" s="23"/>
      <c r="P83" s="23"/>
      <c r="Q83" s="22"/>
    </row>
    <row r="84" spans="1:17" ht="39" customHeight="1">
      <c r="A84" s="49" t="s">
        <v>15</v>
      </c>
      <c r="B84" s="51" t="s">
        <v>118</v>
      </c>
      <c r="C84" s="74" t="s">
        <v>119</v>
      </c>
      <c r="D84" s="75"/>
      <c r="E84" s="76"/>
      <c r="F84" s="34">
        <f>F85</f>
        <v>3292.768</v>
      </c>
      <c r="G84" s="5">
        <f>G85</f>
        <v>0</v>
      </c>
      <c r="H84" s="5">
        <f>H85</f>
        <v>0</v>
      </c>
      <c r="I84" s="23"/>
      <c r="J84" s="23"/>
      <c r="K84" s="23"/>
      <c r="L84" s="23"/>
      <c r="M84" s="23"/>
      <c r="N84" s="23"/>
      <c r="O84" s="23"/>
      <c r="P84" s="23"/>
      <c r="Q84" s="22"/>
    </row>
    <row r="85" spans="1:17" ht="39" customHeight="1">
      <c r="A85" s="49" t="s">
        <v>34</v>
      </c>
      <c r="B85" s="50" t="s">
        <v>120</v>
      </c>
      <c r="C85" s="58" t="s">
        <v>77</v>
      </c>
      <c r="D85" s="59"/>
      <c r="E85" s="60"/>
      <c r="F85" s="42">
        <f>F13</f>
        <v>3292.768</v>
      </c>
      <c r="G85" s="55">
        <f>J10</f>
        <v>0</v>
      </c>
      <c r="H85" s="55">
        <f>N10</f>
        <v>0</v>
      </c>
      <c r="I85" s="23"/>
      <c r="J85" s="23"/>
      <c r="K85" s="23"/>
      <c r="L85" s="23"/>
      <c r="M85" s="23"/>
      <c r="N85" s="23"/>
      <c r="O85" s="23"/>
      <c r="P85" s="23"/>
      <c r="Q85" s="22"/>
    </row>
    <row r="86" spans="1:17" ht="39" customHeight="1">
      <c r="A86" s="49" t="s">
        <v>26</v>
      </c>
      <c r="B86" s="51" t="s">
        <v>27</v>
      </c>
      <c r="C86" s="74" t="s">
        <v>29</v>
      </c>
      <c r="D86" s="75"/>
      <c r="E86" s="76"/>
      <c r="F86" s="5">
        <f>F87+F88</f>
        <v>12526.59</v>
      </c>
      <c r="G86" s="5">
        <f>G87+G88</f>
        <v>2220</v>
      </c>
      <c r="H86" s="5">
        <f>H87+H88</f>
        <v>2220</v>
      </c>
      <c r="I86" s="23"/>
      <c r="J86" s="23"/>
      <c r="K86" s="23"/>
      <c r="L86" s="23"/>
      <c r="M86" s="23"/>
      <c r="N86" s="23"/>
      <c r="O86" s="23"/>
      <c r="P86" s="23"/>
      <c r="Q86" s="22"/>
    </row>
    <row r="87" spans="1:17" ht="36.75" customHeight="1">
      <c r="A87" s="49" t="s">
        <v>35</v>
      </c>
      <c r="B87" s="50" t="s">
        <v>28</v>
      </c>
      <c r="C87" s="58" t="s">
        <v>25</v>
      </c>
      <c r="D87" s="59"/>
      <c r="E87" s="60"/>
      <c r="F87" s="42">
        <f>F16</f>
        <v>6596.9490000000005</v>
      </c>
      <c r="G87" s="55">
        <f>J16</f>
        <v>2220</v>
      </c>
      <c r="H87" s="55">
        <f>N16</f>
        <v>2220</v>
      </c>
      <c r="I87" s="23"/>
      <c r="J87" s="23"/>
      <c r="K87" s="23"/>
      <c r="L87" s="23"/>
      <c r="M87" s="23"/>
      <c r="N87" s="23"/>
      <c r="O87" s="23"/>
      <c r="P87" s="23"/>
      <c r="Q87" s="22"/>
    </row>
    <row r="88" spans="1:17" ht="36.75" customHeight="1">
      <c r="A88" s="49" t="s">
        <v>146</v>
      </c>
      <c r="B88" s="50" t="s">
        <v>121</v>
      </c>
      <c r="C88" s="58" t="s">
        <v>91</v>
      </c>
      <c r="D88" s="59"/>
      <c r="E88" s="60"/>
      <c r="F88" s="42">
        <f>F21</f>
        <v>5929.641</v>
      </c>
      <c r="G88" s="55">
        <f>J14</f>
        <v>0</v>
      </c>
      <c r="H88" s="55">
        <f>N14</f>
        <v>0</v>
      </c>
      <c r="I88" s="23"/>
      <c r="J88" s="23"/>
      <c r="K88" s="23"/>
      <c r="L88" s="23"/>
      <c r="M88" s="23"/>
      <c r="N88" s="23"/>
      <c r="O88" s="23"/>
      <c r="P88" s="23"/>
      <c r="Q88" s="22"/>
    </row>
    <row r="89" spans="1:17" ht="36.75" customHeight="1">
      <c r="A89" s="49" t="s">
        <v>46</v>
      </c>
      <c r="B89" s="51" t="s">
        <v>126</v>
      </c>
      <c r="C89" s="74" t="s">
        <v>127</v>
      </c>
      <c r="D89" s="75"/>
      <c r="E89" s="76"/>
      <c r="F89" s="34">
        <f>F90</f>
        <v>71.404</v>
      </c>
      <c r="G89" s="5">
        <f>G90</f>
        <v>0</v>
      </c>
      <c r="H89" s="5">
        <f>H90</f>
        <v>0</v>
      </c>
      <c r="I89" s="23"/>
      <c r="J89" s="23"/>
      <c r="K89" s="23"/>
      <c r="L89" s="23"/>
      <c r="M89" s="23"/>
      <c r="N89" s="23"/>
      <c r="O89" s="23"/>
      <c r="P89" s="23"/>
      <c r="Q89" s="22"/>
    </row>
    <row r="90" spans="1:17" ht="63.75" customHeight="1">
      <c r="A90" s="49" t="s">
        <v>47</v>
      </c>
      <c r="B90" s="50" t="s">
        <v>128</v>
      </c>
      <c r="C90" s="58" t="s">
        <v>83</v>
      </c>
      <c r="D90" s="59"/>
      <c r="E90" s="60"/>
      <c r="F90" s="35">
        <f>F26</f>
        <v>71.404</v>
      </c>
      <c r="G90" s="9">
        <f>J26</f>
        <v>0</v>
      </c>
      <c r="H90" s="9">
        <f>N26</f>
        <v>0</v>
      </c>
      <c r="I90" s="23"/>
      <c r="J90" s="23"/>
      <c r="K90" s="23"/>
      <c r="L90" s="23"/>
      <c r="M90" s="23"/>
      <c r="N90" s="23"/>
      <c r="O90" s="23"/>
      <c r="P90" s="23"/>
      <c r="Q90" s="22"/>
    </row>
    <row r="91" spans="1:17" ht="39" customHeight="1">
      <c r="A91" s="49" t="s">
        <v>86</v>
      </c>
      <c r="B91" s="51" t="s">
        <v>18</v>
      </c>
      <c r="C91" s="74" t="s">
        <v>19</v>
      </c>
      <c r="D91" s="75"/>
      <c r="E91" s="76"/>
      <c r="F91" s="38">
        <f>F92+F93+F94+F95</f>
        <v>24961.673150000002</v>
      </c>
      <c r="G91" s="5">
        <f>G92+G93</f>
        <v>0</v>
      </c>
      <c r="H91" s="5">
        <f>H92+H93</f>
        <v>0</v>
      </c>
      <c r="I91" s="23"/>
      <c r="J91" s="23"/>
      <c r="K91" s="23"/>
      <c r="L91" s="23"/>
      <c r="M91" s="23"/>
      <c r="N91" s="23"/>
      <c r="O91" s="23"/>
      <c r="P91" s="23"/>
      <c r="Q91" s="22"/>
    </row>
    <row r="92" spans="1:17" ht="36.75" customHeight="1">
      <c r="A92" s="49" t="s">
        <v>87</v>
      </c>
      <c r="B92" s="52" t="s">
        <v>20</v>
      </c>
      <c r="C92" s="58" t="s">
        <v>0</v>
      </c>
      <c r="D92" s="59"/>
      <c r="E92" s="60"/>
      <c r="F92" s="35">
        <f>F28</f>
        <v>2407.4900000000002</v>
      </c>
      <c r="G92" s="9">
        <f>J28</f>
        <v>0</v>
      </c>
      <c r="H92" s="9">
        <f>N28</f>
        <v>0</v>
      </c>
      <c r="I92" s="23"/>
      <c r="J92" s="23"/>
      <c r="K92" s="23"/>
      <c r="L92" s="23"/>
      <c r="M92" s="23"/>
      <c r="N92" s="23"/>
      <c r="O92" s="23"/>
      <c r="P92" s="23"/>
      <c r="Q92" s="22"/>
    </row>
    <row r="93" spans="1:17" ht="29.25" customHeight="1">
      <c r="A93" s="49" t="s">
        <v>242</v>
      </c>
      <c r="B93" s="52" t="s">
        <v>45</v>
      </c>
      <c r="C93" s="58" t="s">
        <v>44</v>
      </c>
      <c r="D93" s="59"/>
      <c r="E93" s="60"/>
      <c r="F93" s="40">
        <f>F40</f>
        <v>21748.957150000002</v>
      </c>
      <c r="G93" s="9">
        <f>J40</f>
        <v>0</v>
      </c>
      <c r="H93" s="9">
        <f>M40</f>
        <v>0</v>
      </c>
      <c r="I93" s="23"/>
      <c r="J93" s="23"/>
      <c r="K93" s="23"/>
      <c r="L93" s="23"/>
      <c r="M93" s="23"/>
      <c r="N93" s="23"/>
      <c r="O93" s="23"/>
      <c r="P93" s="23"/>
      <c r="Q93" s="22"/>
    </row>
    <row r="94" spans="1:17" ht="29.25" customHeight="1">
      <c r="A94" s="49" t="s">
        <v>243</v>
      </c>
      <c r="B94" s="52" t="s">
        <v>122</v>
      </c>
      <c r="C94" s="58" t="s">
        <v>106</v>
      </c>
      <c r="D94" s="59"/>
      <c r="E94" s="60"/>
      <c r="F94" s="35">
        <f>F54</f>
        <v>495.226</v>
      </c>
      <c r="G94" s="9">
        <v>0</v>
      </c>
      <c r="H94" s="9">
        <v>0</v>
      </c>
      <c r="I94" s="23"/>
      <c r="J94" s="23"/>
      <c r="K94" s="23"/>
      <c r="L94" s="23"/>
      <c r="M94" s="23"/>
      <c r="N94" s="23"/>
      <c r="O94" s="23"/>
      <c r="P94" s="23"/>
      <c r="Q94" s="22"/>
    </row>
    <row r="95" spans="1:17" ht="29.25" customHeight="1">
      <c r="A95" s="49" t="s">
        <v>244</v>
      </c>
      <c r="B95" s="52" t="s">
        <v>49</v>
      </c>
      <c r="C95" s="58" t="s">
        <v>50</v>
      </c>
      <c r="D95" s="59"/>
      <c r="E95" s="60"/>
      <c r="F95" s="9">
        <f>F57</f>
        <v>310</v>
      </c>
      <c r="G95" s="9">
        <f>J45</f>
        <v>0</v>
      </c>
      <c r="H95" s="9">
        <f>M45</f>
        <v>0</v>
      </c>
      <c r="I95" s="23"/>
      <c r="J95" s="23"/>
      <c r="K95" s="23"/>
      <c r="L95" s="23"/>
      <c r="M95" s="23"/>
      <c r="N95" s="23"/>
      <c r="O95" s="23"/>
      <c r="P95" s="23"/>
      <c r="Q95" s="22"/>
    </row>
    <row r="96" spans="1:17" ht="29.25" customHeight="1">
      <c r="A96" s="49" t="s">
        <v>96</v>
      </c>
      <c r="B96" s="51" t="s">
        <v>123</v>
      </c>
      <c r="C96" s="74" t="s">
        <v>125</v>
      </c>
      <c r="D96" s="75"/>
      <c r="E96" s="76"/>
      <c r="F96" s="34">
        <f>F97+F98</f>
        <v>3999.75792</v>
      </c>
      <c r="G96" s="5">
        <f>G97+G98</f>
        <v>0</v>
      </c>
      <c r="H96" s="5">
        <f>H97+H98</f>
        <v>0</v>
      </c>
      <c r="I96" s="23"/>
      <c r="J96" s="23"/>
      <c r="K96" s="23"/>
      <c r="L96" s="23"/>
      <c r="M96" s="23"/>
      <c r="N96" s="23"/>
      <c r="O96" s="23"/>
      <c r="P96" s="23"/>
      <c r="Q96" s="22"/>
    </row>
    <row r="97" spans="1:17" ht="29.25" customHeight="1">
      <c r="A97" s="49" t="s">
        <v>97</v>
      </c>
      <c r="B97" s="52" t="s">
        <v>124</v>
      </c>
      <c r="C97" s="58" t="s">
        <v>114</v>
      </c>
      <c r="D97" s="59"/>
      <c r="E97" s="60"/>
      <c r="F97" s="35">
        <f>F59</f>
        <v>3980.75792</v>
      </c>
      <c r="G97" s="9">
        <f>J33</f>
        <v>0</v>
      </c>
      <c r="H97" s="9">
        <f>N33</f>
        <v>0</v>
      </c>
      <c r="I97" s="23"/>
      <c r="J97" s="23"/>
      <c r="K97" s="23"/>
      <c r="L97" s="23"/>
      <c r="M97" s="23"/>
      <c r="N97" s="23"/>
      <c r="O97" s="23"/>
      <c r="P97" s="23"/>
      <c r="Q97" s="22"/>
    </row>
    <row r="98" spans="1:17" ht="29.25" customHeight="1">
      <c r="A98" s="49" t="s">
        <v>152</v>
      </c>
      <c r="B98" s="52" t="s">
        <v>232</v>
      </c>
      <c r="C98" s="58" t="s">
        <v>230</v>
      </c>
      <c r="D98" s="59"/>
      <c r="E98" s="60"/>
      <c r="F98" s="9">
        <f>F76</f>
        <v>19</v>
      </c>
      <c r="G98" s="9">
        <f>J48</f>
        <v>0</v>
      </c>
      <c r="H98" s="9">
        <f>M48</f>
        <v>0</v>
      </c>
      <c r="I98" s="23"/>
      <c r="J98" s="23"/>
      <c r="K98" s="23"/>
      <c r="L98" s="23"/>
      <c r="M98" s="23"/>
      <c r="N98" s="23"/>
      <c r="O98" s="23"/>
      <c r="P98" s="23"/>
      <c r="Q98" s="22"/>
    </row>
    <row r="99" spans="1:17" ht="31.5" customHeight="1">
      <c r="A99" s="53"/>
      <c r="B99" s="54" t="s">
        <v>9</v>
      </c>
      <c r="C99" s="72"/>
      <c r="D99" s="72"/>
      <c r="E99" s="72"/>
      <c r="F99" s="38">
        <f>F82+F84+F86+F89+F91+F96</f>
        <v>46309.14107</v>
      </c>
      <c r="G99" s="5">
        <f>G82+G84+G86+G89+G91+G96</f>
        <v>2220</v>
      </c>
      <c r="H99" s="5">
        <f>H82+H84+H86+H89+H91+H96</f>
        <v>2220</v>
      </c>
      <c r="I99" s="23"/>
      <c r="J99" s="23"/>
      <c r="K99" s="23"/>
      <c r="L99" s="23"/>
      <c r="M99" s="23"/>
      <c r="N99" s="23"/>
      <c r="O99" s="23"/>
      <c r="P99" s="23"/>
      <c r="Q99" s="22"/>
    </row>
    <row r="100" spans="2:17" ht="27">
      <c r="B100" s="22"/>
      <c r="C100" s="22"/>
      <c r="D100" s="22"/>
      <c r="E100" s="22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2"/>
    </row>
  </sheetData>
  <sheetProtection/>
  <mergeCells count="39">
    <mergeCell ref="F9:F10"/>
    <mergeCell ref="C89:E89"/>
    <mergeCell ref="C90:E90"/>
    <mergeCell ref="C86:E86"/>
    <mergeCell ref="C83:E83"/>
    <mergeCell ref="C88:E88"/>
    <mergeCell ref="C94:E94"/>
    <mergeCell ref="A22:A24"/>
    <mergeCell ref="B22:B24"/>
    <mergeCell ref="A41:A44"/>
    <mergeCell ref="B41:B44"/>
    <mergeCell ref="C84:E84"/>
    <mergeCell ref="C85:E85"/>
    <mergeCell ref="A9:A10"/>
    <mergeCell ref="C99:E99"/>
    <mergeCell ref="C81:E81"/>
    <mergeCell ref="C93:E93"/>
    <mergeCell ref="C82:E82"/>
    <mergeCell ref="C91:E91"/>
    <mergeCell ref="C87:E87"/>
    <mergeCell ref="C92:E92"/>
    <mergeCell ref="C95:E95"/>
    <mergeCell ref="C96:E96"/>
    <mergeCell ref="N3:Q3"/>
    <mergeCell ref="N4:Q4"/>
    <mergeCell ref="P8:Q8"/>
    <mergeCell ref="A6:Q6"/>
    <mergeCell ref="B9:B10"/>
    <mergeCell ref="O9:Q9"/>
    <mergeCell ref="G9:I9"/>
    <mergeCell ref="J9:J10"/>
    <mergeCell ref="C9:E9"/>
    <mergeCell ref="A7:I7"/>
    <mergeCell ref="C98:E98"/>
    <mergeCell ref="K9:M9"/>
    <mergeCell ref="C97:E97"/>
    <mergeCell ref="N9:N10"/>
    <mergeCell ref="N1:Q1"/>
    <mergeCell ref="N2:Q2"/>
  </mergeCells>
  <printOptions horizontalCentered="1"/>
  <pageMargins left="0.3937007874015748" right="0.3937007874015748" top="0.5905511811023623" bottom="0.3937007874015748" header="0.5118110236220472" footer="0.5118110236220472"/>
  <pageSetup firstPageNumber="251" useFirstPageNumber="1" fitToHeight="0" horizontalDpi="600" verticalDpi="600" orientation="landscape" paperSize="9" scale="35" r:id="rId1"/>
  <headerFooter>
    <oddFooter>&amp;R&amp;P</oddFooter>
  </headerFooter>
  <rowBreaks count="4" manualBreakCount="4">
    <brk id="20" max="16" man="1"/>
    <brk id="39" max="16" man="1"/>
    <brk id="58" max="16" man="1"/>
    <brk id="73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Татаринова Дарья Андреевна</cp:lastModifiedBy>
  <cp:lastPrinted>2016-12-19T01:50:41Z</cp:lastPrinted>
  <dcterms:created xsi:type="dcterms:W3CDTF">1996-10-08T23:32:33Z</dcterms:created>
  <dcterms:modified xsi:type="dcterms:W3CDTF">2016-12-22T09:59:46Z</dcterms:modified>
  <cp:category/>
  <cp:version/>
  <cp:contentType/>
  <cp:contentStatus/>
</cp:coreProperties>
</file>