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'Лист1'!$A$1:$Q$40</definedName>
  </definedNames>
  <calcPr fullCalcOnLoad="1"/>
</workbook>
</file>

<file path=xl/sharedStrings.xml><?xml version="1.0" encoding="utf-8"?>
<sst xmlns="http://schemas.openxmlformats.org/spreadsheetml/2006/main" count="109" uniqueCount="76">
  <si>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</si>
  <si>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</si>
  <si>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</si>
  <si>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</si>
  <si>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</si>
  <si>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</si>
  <si>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</si>
  <si>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</si>
  <si>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</si>
  <si>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</si>
  <si>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</si>
  <si>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</si>
  <si>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</si>
  <si>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</si>
  <si>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</si>
  <si>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</si>
  <si>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</si>
  <si>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</si>
  <si>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</si>
  <si>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</si>
  <si>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</si>
  <si>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Объекты физической культуры и спорта</t>
  </si>
  <si>
    <t>414</t>
  </si>
  <si>
    <r>
      <t xml:space="preserve">Объем инвестиций на </t>
    </r>
    <r>
      <rPr>
        <b/>
        <sz val="16"/>
        <rFont val="Times New Roman"/>
        <family val="1"/>
      </rPr>
      <t>2016 год</t>
    </r>
  </si>
  <si>
    <t>Наименование объектов капитального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</si>
  <si>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2017 год</t>
    </r>
  </si>
  <si>
    <t>2016 год</t>
  </si>
  <si>
    <t>2017 год</t>
  </si>
  <si>
    <t>1.1.</t>
  </si>
  <si>
    <t xml:space="preserve">Бюджетные инвестиции   в форме капитальных вложений в объекты муниципальной собственности на 2016 год и плановый период 2017-2018 годов    </t>
  </si>
  <si>
    <r>
      <t xml:space="preserve">Объем инвестиций на </t>
    </r>
    <r>
      <rPr>
        <b/>
        <sz val="16"/>
        <rFont val="Times New Roman"/>
        <family val="1"/>
      </rPr>
      <t>2018 год</t>
    </r>
  </si>
  <si>
    <t>2018 год</t>
  </si>
  <si>
    <t>Объекты общего образования</t>
  </si>
  <si>
    <t>0702</t>
  </si>
  <si>
    <t>1010089010</t>
  </si>
  <si>
    <t>2.</t>
  </si>
  <si>
    <t>2.1.</t>
  </si>
  <si>
    <t>Образование</t>
  </si>
  <si>
    <t>0700</t>
  </si>
  <si>
    <t>Общее образование</t>
  </si>
  <si>
    <t>Приложение № 9</t>
  </si>
  <si>
    <t>от 17.12.2015  № 16-107р</t>
  </si>
  <si>
    <t>1010074010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</si>
  <si>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ул.Гоголя, д. 15) </t>
  </si>
  <si>
    <t>ЗАТО г. Зеленогорска</t>
  </si>
  <si>
    <t>к решению Совета депутатов</t>
  </si>
  <si>
    <t>10100S4010</t>
  </si>
  <si>
    <t>Объекты благоустройства</t>
  </si>
  <si>
    <t>0503</t>
  </si>
  <si>
    <t>11200S7410</t>
  </si>
  <si>
    <t>3.1.</t>
  </si>
  <si>
    <t>Объекты коммунального хозяйства</t>
  </si>
  <si>
    <t>Строительство внешнего инженерного обеспечения в микрорайоне 23</t>
  </si>
  <si>
    <t>3.</t>
  </si>
  <si>
    <t>4.</t>
  </si>
  <si>
    <t>4.1.</t>
  </si>
  <si>
    <t>Жилищно-коммунальное хозяйство</t>
  </si>
  <si>
    <t>0500</t>
  </si>
  <si>
    <t>Коммунальное хозяйство</t>
  </si>
  <si>
    <t>0502</t>
  </si>
  <si>
    <t>2.2.</t>
  </si>
  <si>
    <t>Устройство линии наружного освещения лыжной трассы (по адресу: Красноярский край, г. Зеленогорск, правый берег р. Кан, участок № 2)</t>
  </si>
  <si>
    <t>1120085630</t>
  </si>
  <si>
    <t>1010084010</t>
  </si>
  <si>
    <t>1120077410</t>
  </si>
  <si>
    <t>Реализация проектов по благоустройству территорий поселений, городских округов (проект- "Огни пешеходных тротуаров") в рамках гранта Губернатора Красноярского края "Жители - за чистоту и благоустройство" (строительство линии наружного освещения пешеходных тротуаров)</t>
  </si>
  <si>
    <t>1010089020</t>
  </si>
  <si>
    <t>0409</t>
  </si>
  <si>
    <t>0920085080</t>
  </si>
  <si>
    <t>1010089030</t>
  </si>
  <si>
    <t xml:space="preserve">  Строительство универсального спортивного зала с искусственным льдом и трибунами для зрителей </t>
  </si>
  <si>
    <t>Благоустройство</t>
  </si>
  <si>
    <t xml:space="preserve"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</t>
  </si>
  <si>
    <t>2.3.</t>
  </si>
  <si>
    <t>1.2.</t>
  </si>
  <si>
    <t xml:space="preserve"> с учетом изменений от 22.12.2016 № 33-191р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</si>
</sst>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175" fontId="4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Border="1" applyAlignment="1">
      <alignment horizontal="center" vertical="center"/>
    </xf>
    <xf numFmtId="175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48" fillId="0" borderId="1" xfId="33" applyNumberFormat="1" applyFont="1" applyProtection="1">
      <alignment vertical="top" wrapText="1"/>
      <protection/>
    </xf>
    <xf numFmtId="49" fontId="7" fillId="0" borderId="11" xfId="0" applyNumberFormat="1" applyFont="1" applyFill="1" applyBorder="1" applyAlignment="1">
      <alignment horizontal="left" vertical="top" wrapText="1"/>
    </xf>
    <xf numFmtId="175" fontId="7" fillId="0" borderId="11" xfId="0" applyNumberFormat="1" applyFont="1" applyFill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175" fontId="8" fillId="0" borderId="11" xfId="0" applyNumberFormat="1" applyFont="1" applyFill="1" applyBorder="1" applyAlignment="1">
      <alignment horizontal="center" vertical="top"/>
    </xf>
    <xf numFmtId="4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175" fontId="7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18" xfId="0" applyFont="1" applyBorder="1" applyAlignment="1">
      <alignment horizontal="right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1" fillId="33" borderId="14" xfId="54" applyFont="1" applyFill="1" applyBorder="1" applyAlignment="1">
      <alignment horizontal="left" vertical="top" wrapText="1"/>
      <protection/>
    </xf>
    <xf numFmtId="0" fontId="11" fillId="33" borderId="13" xfId="54" applyFont="1" applyFill="1" applyBorder="1" applyAlignment="1">
      <alignment horizontal="left" vertical="top" wrapText="1"/>
      <protection/>
    </xf>
    <xf numFmtId="0" fontId="11" fillId="33" borderId="17" xfId="54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75" zoomScaleNormal="75" zoomScaleSheetLayoutView="75"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3.140625" style="0" customWidth="1"/>
    <col min="4" max="4" width="15.28125" style="0" customWidth="1"/>
    <col min="5" max="5" width="12.28125" style="0" customWidth="1"/>
    <col min="6" max="6" width="23.00390625" style="0" customWidth="1"/>
    <col min="7" max="7" width="19.28125" style="0" customWidth="1"/>
    <col min="8" max="8" width="17.7109375" style="0" customWidth="1"/>
    <col min="9" max="9" width="18.0039062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4.8515625" style="0" customWidth="1"/>
    <col min="14" max="14" width="18.00390625" style="0" customWidth="1"/>
    <col min="15" max="15" width="15.28125" style="0" customWidth="1"/>
    <col min="16" max="16" width="10.7109375" style="0" customWidth="1"/>
    <col min="17" max="17" width="13.8515625" style="0" bestFit="1" customWidth="1"/>
    <col min="18" max="18" width="6.8515625" style="0" customWidth="1"/>
  </cols>
  <sheetData>
    <row r="1" spans="14:17" s="17" customFormat="1" ht="21" customHeight="1">
      <c r="N1" s="81" t="s">
        <v>40</v>
      </c>
      <c r="O1" s="81"/>
      <c r="P1" s="81"/>
      <c r="Q1" s="81"/>
    </row>
    <row r="2" spans="14:17" s="17" customFormat="1" ht="20.25">
      <c r="N2" s="81" t="s">
        <v>45</v>
      </c>
      <c r="O2" s="81"/>
      <c r="P2" s="81"/>
      <c r="Q2" s="81"/>
    </row>
    <row r="3" spans="14:17" s="17" customFormat="1" ht="20.25">
      <c r="N3" s="81" t="s">
        <v>44</v>
      </c>
      <c r="O3" s="81"/>
      <c r="P3" s="81"/>
      <c r="Q3" s="81"/>
    </row>
    <row r="4" spans="2:17" s="17" customFormat="1" ht="20.25">
      <c r="B4" s="83"/>
      <c r="C4" s="83"/>
      <c r="D4" s="83"/>
      <c r="E4" s="83"/>
      <c r="F4" s="83"/>
      <c r="N4" s="81" t="s">
        <v>41</v>
      </c>
      <c r="O4" s="81"/>
      <c r="P4" s="81"/>
      <c r="Q4" s="81"/>
    </row>
    <row r="5" spans="1:2" ht="21.75" customHeight="1">
      <c r="A5" s="8" t="s">
        <v>75</v>
      </c>
      <c r="B5" s="8"/>
    </row>
    <row r="6" spans="1:2" ht="21.75" customHeight="1">
      <c r="A6" s="8"/>
      <c r="B6" s="8"/>
    </row>
    <row r="7" spans="1:17" ht="27" customHeight="1">
      <c r="A7" s="84" t="s">
        <v>29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7" ht="34.5" customHeight="1">
      <c r="A8" s="8"/>
      <c r="B8" s="6" t="s">
        <v>5</v>
      </c>
      <c r="C8" s="8"/>
      <c r="D8" s="8"/>
      <c r="E8" s="8"/>
      <c r="F8" s="8"/>
      <c r="G8" s="8"/>
      <c r="H8" s="9"/>
      <c r="I8" s="9"/>
      <c r="P8" s="72" t="s">
        <v>10</v>
      </c>
      <c r="Q8" s="72"/>
    </row>
    <row r="9" spans="1:17" ht="41.25" customHeight="1">
      <c r="A9" s="61" t="s">
        <v>0</v>
      </c>
      <c r="B9" s="61" t="s">
        <v>24</v>
      </c>
      <c r="C9" s="66" t="s">
        <v>1</v>
      </c>
      <c r="D9" s="67"/>
      <c r="E9" s="68"/>
      <c r="F9" s="73" t="s">
        <v>23</v>
      </c>
      <c r="G9" s="66" t="s">
        <v>4</v>
      </c>
      <c r="H9" s="67"/>
      <c r="I9" s="68"/>
      <c r="J9" s="73" t="s">
        <v>25</v>
      </c>
      <c r="K9" s="66" t="s">
        <v>4</v>
      </c>
      <c r="L9" s="67"/>
      <c r="M9" s="68"/>
      <c r="N9" s="73" t="s">
        <v>30</v>
      </c>
      <c r="O9" s="82" t="s">
        <v>4</v>
      </c>
      <c r="P9" s="82"/>
      <c r="Q9" s="82"/>
    </row>
    <row r="10" spans="1:17" ht="117.75" customHeight="1">
      <c r="A10" s="62"/>
      <c r="B10" s="62"/>
      <c r="C10" s="1" t="s">
        <v>14</v>
      </c>
      <c r="D10" s="1" t="s">
        <v>2</v>
      </c>
      <c r="E10" s="1" t="s">
        <v>3</v>
      </c>
      <c r="F10" s="74"/>
      <c r="G10" s="7" t="s">
        <v>11</v>
      </c>
      <c r="H10" s="7" t="s">
        <v>12</v>
      </c>
      <c r="I10" s="7" t="s">
        <v>13</v>
      </c>
      <c r="J10" s="74"/>
      <c r="K10" s="7" t="s">
        <v>11</v>
      </c>
      <c r="L10" s="7" t="s">
        <v>12</v>
      </c>
      <c r="M10" s="7" t="s">
        <v>13</v>
      </c>
      <c r="N10" s="74"/>
      <c r="O10" s="7" t="s">
        <v>11</v>
      </c>
      <c r="P10" s="7" t="s">
        <v>12</v>
      </c>
      <c r="Q10" s="7" t="s">
        <v>13</v>
      </c>
    </row>
    <row r="11" spans="1:17" ht="27" customHeight="1">
      <c r="A11" s="20" t="s">
        <v>7</v>
      </c>
      <c r="B11" s="21" t="s">
        <v>51</v>
      </c>
      <c r="C11" s="4"/>
      <c r="D11" s="4"/>
      <c r="E11" s="4"/>
      <c r="F11" s="22">
        <f>G11+H11+I11</f>
        <v>1032.25933</v>
      </c>
      <c r="G11" s="2">
        <f>G12</f>
        <v>0</v>
      </c>
      <c r="H11" s="2">
        <f>H12</f>
        <v>0</v>
      </c>
      <c r="I11" s="24">
        <f>I12</f>
        <v>1032.25933</v>
      </c>
      <c r="J11" s="12">
        <f aca="true" t="shared" si="0" ref="J11:J19">K11+L11+M11</f>
        <v>0</v>
      </c>
      <c r="K11" s="2">
        <f>K25</f>
        <v>0</v>
      </c>
      <c r="L11" s="2">
        <f>L25</f>
        <v>0</v>
      </c>
      <c r="M11" s="2">
        <v>0</v>
      </c>
      <c r="N11" s="12">
        <f aca="true" t="shared" si="1" ref="N11:N19">O11+P11+Q11</f>
        <v>0</v>
      </c>
      <c r="O11" s="2">
        <f>O25</f>
        <v>0</v>
      </c>
      <c r="P11" s="2">
        <f>P25</f>
        <v>0</v>
      </c>
      <c r="Q11" s="2">
        <v>0</v>
      </c>
    </row>
    <row r="12" spans="1:17" ht="59.25" customHeight="1">
      <c r="A12" s="20" t="s">
        <v>28</v>
      </c>
      <c r="B12" s="26" t="s">
        <v>52</v>
      </c>
      <c r="C12" s="29" t="s">
        <v>59</v>
      </c>
      <c r="D12" s="30" t="s">
        <v>66</v>
      </c>
      <c r="E12" s="30" t="s">
        <v>22</v>
      </c>
      <c r="F12" s="23">
        <f>G12+H12+I12</f>
        <v>1032.25933</v>
      </c>
      <c r="G12" s="11">
        <v>0</v>
      </c>
      <c r="H12" s="11">
        <v>0</v>
      </c>
      <c r="I12" s="25">
        <v>1032.25933</v>
      </c>
      <c r="J12" s="3">
        <f t="shared" si="0"/>
        <v>0</v>
      </c>
      <c r="K12" s="11"/>
      <c r="L12" s="11"/>
      <c r="M12" s="3"/>
      <c r="N12" s="3">
        <f t="shared" si="1"/>
        <v>0</v>
      </c>
      <c r="O12" s="11"/>
      <c r="P12" s="11"/>
      <c r="Q12" s="11"/>
    </row>
    <row r="13" spans="1:17" ht="27" customHeight="1">
      <c r="A13" s="20" t="s">
        <v>35</v>
      </c>
      <c r="B13" s="21" t="s">
        <v>47</v>
      </c>
      <c r="C13" s="4"/>
      <c r="D13" s="4"/>
      <c r="E13" s="4"/>
      <c r="F13" s="22">
        <f aca="true" t="shared" si="2" ref="F13:F19">G13+H13+I13</f>
        <v>4137.607</v>
      </c>
      <c r="G13" s="2">
        <f>G14+G17+G18</f>
        <v>0</v>
      </c>
      <c r="H13" s="2">
        <f>H14+H17+H18</f>
        <v>2000</v>
      </c>
      <c r="I13" s="24">
        <f>I14+I17+I18</f>
        <v>2137.607</v>
      </c>
      <c r="J13" s="12">
        <f t="shared" si="0"/>
        <v>0</v>
      </c>
      <c r="K13" s="2">
        <f>K14</f>
        <v>0</v>
      </c>
      <c r="L13" s="2">
        <f>L14</f>
        <v>0</v>
      </c>
      <c r="M13" s="2">
        <f>M14</f>
        <v>0</v>
      </c>
      <c r="N13" s="12">
        <f t="shared" si="1"/>
        <v>0</v>
      </c>
      <c r="O13" s="2">
        <f>O14</f>
        <v>0</v>
      </c>
      <c r="P13" s="2">
        <f>P14</f>
        <v>0</v>
      </c>
      <c r="Q13" s="2">
        <f>Q14</f>
        <v>0</v>
      </c>
    </row>
    <row r="14" spans="1:17" ht="134.25" customHeight="1">
      <c r="A14" s="69" t="s">
        <v>36</v>
      </c>
      <c r="B14" s="63" t="s">
        <v>65</v>
      </c>
      <c r="C14" s="14"/>
      <c r="D14" s="15"/>
      <c r="E14" s="15"/>
      <c r="F14" s="27">
        <f t="shared" si="2"/>
        <v>2095.614</v>
      </c>
      <c r="G14" s="11">
        <f>G15+G16</f>
        <v>0</v>
      </c>
      <c r="H14" s="11">
        <f>H15+H16</f>
        <v>2000</v>
      </c>
      <c r="I14" s="28">
        <f>I15+I16</f>
        <v>95.614</v>
      </c>
      <c r="J14" s="3">
        <f t="shared" si="0"/>
        <v>0</v>
      </c>
      <c r="K14" s="11"/>
      <c r="L14" s="11"/>
      <c r="M14" s="3"/>
      <c r="N14" s="3">
        <f t="shared" si="1"/>
        <v>0</v>
      </c>
      <c r="O14" s="11"/>
      <c r="P14" s="11"/>
      <c r="Q14" s="11"/>
    </row>
    <row r="15" spans="1:17" ht="24" customHeight="1">
      <c r="A15" s="70"/>
      <c r="B15" s="85"/>
      <c r="C15" s="29" t="s">
        <v>48</v>
      </c>
      <c r="D15" s="30" t="s">
        <v>64</v>
      </c>
      <c r="E15" s="30" t="s">
        <v>22</v>
      </c>
      <c r="F15" s="34">
        <f t="shared" si="2"/>
        <v>2000</v>
      </c>
      <c r="G15" s="32">
        <v>0</v>
      </c>
      <c r="H15" s="32">
        <v>2000</v>
      </c>
      <c r="I15" s="32">
        <v>0</v>
      </c>
      <c r="J15" s="34">
        <f t="shared" si="0"/>
        <v>0</v>
      </c>
      <c r="K15" s="32"/>
      <c r="L15" s="32"/>
      <c r="M15" s="34"/>
      <c r="N15" s="34">
        <f t="shared" si="1"/>
        <v>0</v>
      </c>
      <c r="O15" s="32"/>
      <c r="P15" s="32"/>
      <c r="Q15" s="32"/>
    </row>
    <row r="16" spans="1:17" ht="21.75" customHeight="1">
      <c r="A16" s="71"/>
      <c r="B16" s="86"/>
      <c r="C16" s="29" t="s">
        <v>48</v>
      </c>
      <c r="D16" s="30" t="s">
        <v>49</v>
      </c>
      <c r="E16" s="30" t="s">
        <v>22</v>
      </c>
      <c r="F16" s="31">
        <f t="shared" si="2"/>
        <v>95.614</v>
      </c>
      <c r="G16" s="32">
        <v>0</v>
      </c>
      <c r="H16" s="32">
        <v>0</v>
      </c>
      <c r="I16" s="33">
        <v>95.614</v>
      </c>
      <c r="J16" s="34">
        <f>K16+L16+M16</f>
        <v>0</v>
      </c>
      <c r="K16" s="32"/>
      <c r="L16" s="32"/>
      <c r="M16" s="34"/>
      <c r="N16" s="34">
        <f>O16+P16+Q16</f>
        <v>0</v>
      </c>
      <c r="O16" s="32"/>
      <c r="P16" s="32"/>
      <c r="Q16" s="32"/>
    </row>
    <row r="17" spans="1:17" ht="93.75" customHeight="1">
      <c r="A17" s="20" t="s">
        <v>60</v>
      </c>
      <c r="B17" s="26" t="s">
        <v>61</v>
      </c>
      <c r="C17" s="14" t="s">
        <v>48</v>
      </c>
      <c r="D17" s="15" t="s">
        <v>62</v>
      </c>
      <c r="E17" s="15" t="s">
        <v>22</v>
      </c>
      <c r="F17" s="3">
        <f t="shared" si="2"/>
        <v>1560.6</v>
      </c>
      <c r="G17" s="11">
        <v>0</v>
      </c>
      <c r="H17" s="11">
        <v>0</v>
      </c>
      <c r="I17" s="11">
        <v>1560.6</v>
      </c>
      <c r="J17" s="3">
        <f t="shared" si="0"/>
        <v>0</v>
      </c>
      <c r="K17" s="11"/>
      <c r="L17" s="11"/>
      <c r="M17" s="3"/>
      <c r="N17" s="3">
        <f t="shared" si="1"/>
        <v>0</v>
      </c>
      <c r="O17" s="11"/>
      <c r="P17" s="11"/>
      <c r="Q17" s="11"/>
    </row>
    <row r="18" spans="1:17" ht="100.5" customHeight="1">
      <c r="A18" s="20" t="s">
        <v>73</v>
      </c>
      <c r="B18" s="44" t="s">
        <v>72</v>
      </c>
      <c r="C18" s="29" t="s">
        <v>67</v>
      </c>
      <c r="D18" s="30" t="s">
        <v>68</v>
      </c>
      <c r="E18" s="30" t="s">
        <v>22</v>
      </c>
      <c r="F18" s="27">
        <f>G18+H18+I18</f>
        <v>481.393</v>
      </c>
      <c r="G18" s="11">
        <v>0</v>
      </c>
      <c r="H18" s="11">
        <v>0</v>
      </c>
      <c r="I18" s="28">
        <v>481.393</v>
      </c>
      <c r="J18" s="3">
        <f>K18+L18+M18</f>
        <v>0</v>
      </c>
      <c r="K18" s="11"/>
      <c r="L18" s="11"/>
      <c r="M18" s="3"/>
      <c r="N18" s="3">
        <f>O18+P18+Q18</f>
        <v>0</v>
      </c>
      <c r="O18" s="11"/>
      <c r="P18" s="11"/>
      <c r="Q18" s="11"/>
    </row>
    <row r="19" spans="1:17" ht="27" customHeight="1">
      <c r="A19" s="20" t="s">
        <v>53</v>
      </c>
      <c r="B19" s="21" t="s">
        <v>32</v>
      </c>
      <c r="C19" s="4"/>
      <c r="D19" s="4"/>
      <c r="E19" s="4"/>
      <c r="F19" s="22">
        <f t="shared" si="2"/>
        <v>39905.12858</v>
      </c>
      <c r="G19" s="2">
        <f>G20</f>
        <v>0</v>
      </c>
      <c r="H19" s="2">
        <f>H20</f>
        <v>37412.2</v>
      </c>
      <c r="I19" s="24">
        <f>I20</f>
        <v>2492.9285800000002</v>
      </c>
      <c r="J19" s="12">
        <f t="shared" si="0"/>
        <v>0</v>
      </c>
      <c r="K19" s="2">
        <f>K20</f>
        <v>0</v>
      </c>
      <c r="L19" s="2">
        <f>L20</f>
        <v>0</v>
      </c>
      <c r="M19" s="2">
        <f>M20</f>
        <v>0</v>
      </c>
      <c r="N19" s="12">
        <f t="shared" si="1"/>
        <v>0</v>
      </c>
      <c r="O19" s="2">
        <f>O20</f>
        <v>0</v>
      </c>
      <c r="P19" s="2">
        <f>P20</f>
        <v>0</v>
      </c>
      <c r="Q19" s="2">
        <f>Q20</f>
        <v>0</v>
      </c>
    </row>
    <row r="20" spans="1:17" ht="77.25" customHeight="1">
      <c r="A20" s="75" t="s">
        <v>50</v>
      </c>
      <c r="B20" s="63" t="s">
        <v>43</v>
      </c>
      <c r="C20" s="14"/>
      <c r="D20" s="15"/>
      <c r="E20" s="15"/>
      <c r="F20" s="23">
        <f aca="true" t="shared" si="3" ref="F20:F28">G20+H20+I20</f>
        <v>39905.12858</v>
      </c>
      <c r="G20" s="11">
        <f>G21+G22+G23</f>
        <v>0</v>
      </c>
      <c r="H20" s="11">
        <f>H21+H22+H23</f>
        <v>37412.2</v>
      </c>
      <c r="I20" s="25">
        <f>I21+I22+I23</f>
        <v>2492.9285800000002</v>
      </c>
      <c r="J20" s="12"/>
      <c r="K20" s="2"/>
      <c r="L20" s="2"/>
      <c r="M20" s="2"/>
      <c r="N20" s="12"/>
      <c r="O20" s="2"/>
      <c r="P20" s="2"/>
      <c r="Q20" s="2"/>
    </row>
    <row r="21" spans="1:17" ht="21.75" customHeight="1">
      <c r="A21" s="76"/>
      <c r="B21" s="64"/>
      <c r="C21" s="29" t="s">
        <v>33</v>
      </c>
      <c r="D21" s="30" t="s">
        <v>42</v>
      </c>
      <c r="E21" s="30" t="s">
        <v>22</v>
      </c>
      <c r="F21" s="34">
        <f t="shared" si="3"/>
        <v>37412.2</v>
      </c>
      <c r="G21" s="32">
        <v>0</v>
      </c>
      <c r="H21" s="32">
        <v>37412.2</v>
      </c>
      <c r="I21" s="32">
        <v>0</v>
      </c>
      <c r="J21" s="35"/>
      <c r="K21" s="36"/>
      <c r="L21" s="36"/>
      <c r="M21" s="36"/>
      <c r="N21" s="35"/>
      <c r="O21" s="36"/>
      <c r="P21" s="36"/>
      <c r="Q21" s="36"/>
    </row>
    <row r="22" spans="1:17" ht="21.75" customHeight="1">
      <c r="A22" s="76"/>
      <c r="B22" s="64"/>
      <c r="C22" s="29" t="s">
        <v>33</v>
      </c>
      <c r="D22" s="30" t="s">
        <v>46</v>
      </c>
      <c r="E22" s="30" t="s">
        <v>22</v>
      </c>
      <c r="F22" s="34">
        <f t="shared" si="3"/>
        <v>37.42</v>
      </c>
      <c r="G22" s="32">
        <v>0</v>
      </c>
      <c r="H22" s="32">
        <v>0</v>
      </c>
      <c r="I22" s="32">
        <v>37.42</v>
      </c>
      <c r="J22" s="35"/>
      <c r="K22" s="36"/>
      <c r="L22" s="36"/>
      <c r="M22" s="36"/>
      <c r="N22" s="35"/>
      <c r="O22" s="36"/>
      <c r="P22" s="36"/>
      <c r="Q22" s="36"/>
    </row>
    <row r="23" spans="1:17" ht="21.75" customHeight="1">
      <c r="A23" s="77"/>
      <c r="B23" s="65"/>
      <c r="C23" s="29" t="s">
        <v>33</v>
      </c>
      <c r="D23" s="30" t="s">
        <v>63</v>
      </c>
      <c r="E23" s="30" t="s">
        <v>22</v>
      </c>
      <c r="F23" s="37">
        <f t="shared" si="3"/>
        <v>2455.50858</v>
      </c>
      <c r="G23" s="32">
        <v>0</v>
      </c>
      <c r="H23" s="32">
        <v>0</v>
      </c>
      <c r="I23" s="38">
        <v>2455.50858</v>
      </c>
      <c r="J23" s="35"/>
      <c r="K23" s="36"/>
      <c r="L23" s="36"/>
      <c r="M23" s="36"/>
      <c r="N23" s="35"/>
      <c r="O23" s="36"/>
      <c r="P23" s="36"/>
      <c r="Q23" s="36"/>
    </row>
    <row r="24" spans="1:17" ht="42" customHeight="1">
      <c r="A24" s="16" t="s">
        <v>54</v>
      </c>
      <c r="B24" s="18" t="s">
        <v>21</v>
      </c>
      <c r="C24" s="4"/>
      <c r="D24" s="4"/>
      <c r="E24" s="4"/>
      <c r="F24" s="22">
        <f t="shared" si="3"/>
        <v>56937.119009999995</v>
      </c>
      <c r="G24" s="2">
        <f>G25</f>
        <v>0</v>
      </c>
      <c r="H24" s="2">
        <f>H25</f>
        <v>0</v>
      </c>
      <c r="I24" s="24">
        <f>I25</f>
        <v>56937.119009999995</v>
      </c>
      <c r="J24" s="12">
        <f>K24+L24+M24</f>
        <v>57337</v>
      </c>
      <c r="K24" s="2">
        <f aca="true" t="shared" si="4" ref="K24:Q24">K25</f>
        <v>0</v>
      </c>
      <c r="L24" s="2">
        <f t="shared" si="4"/>
        <v>0</v>
      </c>
      <c r="M24" s="2">
        <f t="shared" si="4"/>
        <v>57337</v>
      </c>
      <c r="N24" s="2">
        <f t="shared" si="4"/>
        <v>57337</v>
      </c>
      <c r="O24" s="2">
        <f t="shared" si="4"/>
        <v>0</v>
      </c>
      <c r="P24" s="2">
        <f t="shared" si="4"/>
        <v>0</v>
      </c>
      <c r="Q24" s="2">
        <f t="shared" si="4"/>
        <v>57337</v>
      </c>
    </row>
    <row r="25" spans="1:17" ht="20.25">
      <c r="A25" s="75" t="s">
        <v>55</v>
      </c>
      <c r="B25" s="78" t="s">
        <v>70</v>
      </c>
      <c r="C25" s="14"/>
      <c r="D25" s="15"/>
      <c r="E25" s="15"/>
      <c r="F25" s="23">
        <f t="shared" si="3"/>
        <v>56937.119009999995</v>
      </c>
      <c r="G25" s="11">
        <f>G26+G27</f>
        <v>0</v>
      </c>
      <c r="H25" s="11">
        <f>H26+H27</f>
        <v>0</v>
      </c>
      <c r="I25" s="25">
        <f>I26+I27</f>
        <v>56937.119009999995</v>
      </c>
      <c r="J25" s="3">
        <f>K25+L25+M25</f>
        <v>57337</v>
      </c>
      <c r="K25" s="11">
        <v>0</v>
      </c>
      <c r="L25" s="11">
        <v>0</v>
      </c>
      <c r="M25" s="3">
        <v>57337</v>
      </c>
      <c r="N25" s="3">
        <f>O25+P25+Q25</f>
        <v>57337</v>
      </c>
      <c r="O25" s="11">
        <v>0</v>
      </c>
      <c r="P25" s="11">
        <v>0</v>
      </c>
      <c r="Q25" s="11">
        <v>57337</v>
      </c>
    </row>
    <row r="26" spans="1:17" ht="21.75" customHeight="1">
      <c r="A26" s="76"/>
      <c r="B26" s="79"/>
      <c r="C26" s="29" t="s">
        <v>15</v>
      </c>
      <c r="D26" s="30" t="s">
        <v>34</v>
      </c>
      <c r="E26" s="30" t="s">
        <v>22</v>
      </c>
      <c r="F26" s="37">
        <f t="shared" si="3"/>
        <v>56637.97319</v>
      </c>
      <c r="G26" s="32">
        <v>0</v>
      </c>
      <c r="H26" s="32">
        <v>0</v>
      </c>
      <c r="I26" s="38">
        <f>56608+29.97319</f>
        <v>56637.97319</v>
      </c>
      <c r="J26" s="3"/>
      <c r="K26" s="11"/>
      <c r="L26" s="11"/>
      <c r="M26" s="3"/>
      <c r="N26" s="3"/>
      <c r="O26" s="11"/>
      <c r="P26" s="11"/>
      <c r="Q26" s="11"/>
    </row>
    <row r="27" spans="1:17" ht="21.75" customHeight="1">
      <c r="A27" s="77"/>
      <c r="B27" s="80"/>
      <c r="C27" s="29" t="s">
        <v>15</v>
      </c>
      <c r="D27" s="30" t="s">
        <v>69</v>
      </c>
      <c r="E27" s="30" t="s">
        <v>22</v>
      </c>
      <c r="F27" s="37">
        <f t="shared" si="3"/>
        <v>299.14582</v>
      </c>
      <c r="G27" s="32">
        <v>0</v>
      </c>
      <c r="H27" s="32">
        <v>0</v>
      </c>
      <c r="I27" s="38">
        <v>299.14582</v>
      </c>
      <c r="J27" s="3"/>
      <c r="K27" s="11"/>
      <c r="L27" s="11"/>
      <c r="M27" s="3"/>
      <c r="N27" s="3"/>
      <c r="O27" s="11"/>
      <c r="P27" s="11"/>
      <c r="Q27" s="11"/>
    </row>
    <row r="28" spans="1:17" ht="20.25">
      <c r="A28" s="13"/>
      <c r="B28" s="10" t="s">
        <v>8</v>
      </c>
      <c r="C28" s="5"/>
      <c r="D28" s="5"/>
      <c r="E28" s="5"/>
      <c r="F28" s="22">
        <f t="shared" si="3"/>
        <v>102012.11391999999</v>
      </c>
      <c r="G28" s="2">
        <f>G11+G13+G19+G24</f>
        <v>0</v>
      </c>
      <c r="H28" s="2">
        <f>H11+H13+H19+H24</f>
        <v>39412.2</v>
      </c>
      <c r="I28" s="24">
        <f>I11+I13+I19+I24</f>
        <v>62599.91391999999</v>
      </c>
      <c r="J28" s="12">
        <f>K28+L28+M28</f>
        <v>57337</v>
      </c>
      <c r="K28" s="2">
        <f>K11+K13+K19+K24</f>
        <v>0</v>
      </c>
      <c r="L28" s="2">
        <f>L11+L13+L19+L24</f>
        <v>0</v>
      </c>
      <c r="M28" s="2">
        <f>M11+M13+M19+M24</f>
        <v>57337</v>
      </c>
      <c r="N28" s="2">
        <f>O28+P28+Q28</f>
        <v>57337</v>
      </c>
      <c r="O28" s="2">
        <f>O11+O13+O19+O24</f>
        <v>0</v>
      </c>
      <c r="P28" s="2">
        <f>P11+P13+P19+P24</f>
        <v>0</v>
      </c>
      <c r="Q28" s="2">
        <f>Q11+Q13+Q19+Q24</f>
        <v>57337</v>
      </c>
    </row>
    <row r="29" spans="6:17" ht="24.75" customHeight="1"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6:17" ht="24" customHeight="1" hidden="1"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38.25" customHeight="1">
      <c r="B31" s="6" t="s">
        <v>16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77.25" customHeight="1">
      <c r="A32" s="39" t="s">
        <v>0</v>
      </c>
      <c r="B32" s="40" t="s">
        <v>6</v>
      </c>
      <c r="C32" s="54" t="s">
        <v>17</v>
      </c>
      <c r="D32" s="54"/>
      <c r="E32" s="54"/>
      <c r="F32" s="41" t="s">
        <v>26</v>
      </c>
      <c r="G32" s="41" t="s">
        <v>27</v>
      </c>
      <c r="H32" s="41" t="s">
        <v>31</v>
      </c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43.5" customHeight="1">
      <c r="A33" s="42" t="s">
        <v>7</v>
      </c>
      <c r="B33" s="45" t="s">
        <v>56</v>
      </c>
      <c r="C33" s="58" t="s">
        <v>57</v>
      </c>
      <c r="D33" s="59"/>
      <c r="E33" s="60"/>
      <c r="F33" s="46">
        <f>F34+F35</f>
        <v>5169.86633</v>
      </c>
      <c r="G33" s="47">
        <f>G34+G35</f>
        <v>0</v>
      </c>
      <c r="H33" s="47">
        <f>H34+H35</f>
        <v>0</v>
      </c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24" customHeight="1">
      <c r="A34" s="42" t="s">
        <v>28</v>
      </c>
      <c r="B34" s="50" t="s">
        <v>58</v>
      </c>
      <c r="C34" s="55" t="s">
        <v>59</v>
      </c>
      <c r="D34" s="56"/>
      <c r="E34" s="57"/>
      <c r="F34" s="48">
        <f>F11</f>
        <v>1032.25933</v>
      </c>
      <c r="G34" s="49">
        <v>0</v>
      </c>
      <c r="H34" s="49">
        <v>0</v>
      </c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24" customHeight="1">
      <c r="A35" s="42" t="s">
        <v>74</v>
      </c>
      <c r="B35" s="50" t="s">
        <v>71</v>
      </c>
      <c r="C35" s="55" t="s">
        <v>48</v>
      </c>
      <c r="D35" s="56"/>
      <c r="E35" s="57"/>
      <c r="F35" s="48">
        <f>F13</f>
        <v>4137.607</v>
      </c>
      <c r="G35" s="49">
        <v>0</v>
      </c>
      <c r="H35" s="49">
        <v>0</v>
      </c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24" customHeight="1">
      <c r="A36" s="42" t="s">
        <v>35</v>
      </c>
      <c r="B36" s="51" t="s">
        <v>37</v>
      </c>
      <c r="C36" s="58" t="s">
        <v>38</v>
      </c>
      <c r="D36" s="59"/>
      <c r="E36" s="60"/>
      <c r="F36" s="46">
        <f>F19</f>
        <v>39905.12858</v>
      </c>
      <c r="G36" s="47">
        <f>G42</f>
        <v>0</v>
      </c>
      <c r="H36" s="47">
        <f>H42</f>
        <v>0</v>
      </c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27" customHeight="1">
      <c r="A37" s="42" t="s">
        <v>36</v>
      </c>
      <c r="B37" s="50" t="s">
        <v>39</v>
      </c>
      <c r="C37" s="55" t="s">
        <v>33</v>
      </c>
      <c r="D37" s="56"/>
      <c r="E37" s="57"/>
      <c r="F37" s="48">
        <f>F19</f>
        <v>39905.12858</v>
      </c>
      <c r="G37" s="49">
        <v>0</v>
      </c>
      <c r="H37" s="49">
        <v>0</v>
      </c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27" customHeight="1">
      <c r="A38" s="42" t="s">
        <v>53</v>
      </c>
      <c r="B38" s="51" t="s">
        <v>18</v>
      </c>
      <c r="C38" s="58" t="s">
        <v>19</v>
      </c>
      <c r="D38" s="59"/>
      <c r="E38" s="60"/>
      <c r="F38" s="46">
        <f>F24</f>
        <v>56937.119009999995</v>
      </c>
      <c r="G38" s="47">
        <f>G39</f>
        <v>57337</v>
      </c>
      <c r="H38" s="47">
        <f>H39</f>
        <v>57337</v>
      </c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27" customHeight="1">
      <c r="A39" s="42" t="s">
        <v>50</v>
      </c>
      <c r="B39" s="50" t="s">
        <v>20</v>
      </c>
      <c r="C39" s="55" t="s">
        <v>15</v>
      </c>
      <c r="D39" s="56"/>
      <c r="E39" s="57"/>
      <c r="F39" s="48">
        <f>F24</f>
        <v>56937.119009999995</v>
      </c>
      <c r="G39" s="49">
        <f>J24</f>
        <v>57337</v>
      </c>
      <c r="H39" s="49">
        <f>N24</f>
        <v>57337</v>
      </c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23.25">
      <c r="A40" s="43"/>
      <c r="B40" s="52" t="s">
        <v>9</v>
      </c>
      <c r="C40" s="53"/>
      <c r="D40" s="53"/>
      <c r="E40" s="53"/>
      <c r="F40" s="46">
        <f>F33+F36+F38</f>
        <v>102012.11391999999</v>
      </c>
      <c r="G40" s="47">
        <f>G33+G36+G38</f>
        <v>57337</v>
      </c>
      <c r="H40" s="47">
        <f>H33+H36+H38</f>
        <v>57337</v>
      </c>
      <c r="I40" s="19"/>
      <c r="J40" s="19"/>
      <c r="K40" s="19"/>
      <c r="L40" s="19"/>
      <c r="M40" s="19"/>
      <c r="N40" s="19"/>
      <c r="O40" s="19"/>
      <c r="P40" s="19"/>
      <c r="Q40" s="19"/>
    </row>
    <row r="41" spans="6:17" ht="12.75"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</sheetData>
  <sheetProtection/>
  <mergeCells count="31">
    <mergeCell ref="N1:Q1"/>
    <mergeCell ref="N2:Q2"/>
    <mergeCell ref="N3:Q3"/>
    <mergeCell ref="K9:M9"/>
    <mergeCell ref="B14:B16"/>
    <mergeCell ref="N4:Q4"/>
    <mergeCell ref="C33:E33"/>
    <mergeCell ref="C34:E34"/>
    <mergeCell ref="O9:Q9"/>
    <mergeCell ref="N9:N10"/>
    <mergeCell ref="B4:F4"/>
    <mergeCell ref="A7:Q7"/>
    <mergeCell ref="A20:A23"/>
    <mergeCell ref="P8:Q8"/>
    <mergeCell ref="C38:E38"/>
    <mergeCell ref="F9:F10"/>
    <mergeCell ref="A25:A27"/>
    <mergeCell ref="B25:B27"/>
    <mergeCell ref="C35:E35"/>
    <mergeCell ref="C37:E37"/>
    <mergeCell ref="G9:I9"/>
    <mergeCell ref="J9:J10"/>
    <mergeCell ref="C40:E40"/>
    <mergeCell ref="C32:E32"/>
    <mergeCell ref="C39:E39"/>
    <mergeCell ref="C36:E36"/>
    <mergeCell ref="A9:A10"/>
    <mergeCell ref="B20:B23"/>
    <mergeCell ref="B9:B10"/>
    <mergeCell ref="C9:E9"/>
    <mergeCell ref="A14:A16"/>
  </mergeCells>
  <printOptions horizontalCentered="1"/>
  <pageMargins left="0.3937007874015748" right="0.3937007874015748" top="0.5905511811023623" bottom="0.3937007874015748" header="0" footer="0"/>
  <pageSetup firstPageNumber="249" useFirstPageNumber="1" fitToHeight="0" horizontalDpi="600" verticalDpi="600" orientation="landscape" paperSize="9" scale="47" r:id="rId1"/>
  <headerFooter>
    <oddFooter>&amp;R&amp;P</oddFooter>
  </headerFooter>
  <rowBreaks count="2" manualBreakCount="2">
    <brk id="23" max="16" man="1"/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Татаринова Дарья Андреевна</cp:lastModifiedBy>
  <cp:lastPrinted>2016-12-19T01:50:13Z</cp:lastPrinted>
  <dcterms:created xsi:type="dcterms:W3CDTF">1996-10-08T23:32:33Z</dcterms:created>
  <dcterms:modified xsi:type="dcterms:W3CDTF">2016-12-22T09:59:13Z</dcterms:modified>
  <cp:category/>
  <cp:version/>
  <cp:contentType/>
  <cp:contentStatus/>
</cp:coreProperties>
</file>