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5" windowHeight="94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<sst xmlns="http://schemas.openxmlformats.org/spreadsheetml/2006/main" count="262" uniqueCount="179">
  <si>
    <t>0701</t>
  </si>
  <si>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</si>
  <si>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</si>
  <si>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</si>
  <si>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</si>
  <si>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</si>
  <si>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</si>
  <si>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</si>
  <si>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</si>
  <si>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</si>
  <si>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</si>
  <si>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</si>
  <si>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</si>
  <si>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</si>
  <si>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</si>
  <si>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</si>
  <si>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II. Направление расходования бюджетных средств</t>
  </si>
  <si>
    <t>Раздел, подраздел функциональной классификации</t>
  </si>
  <si>
    <t>Образование</t>
  </si>
  <si>
    <t>0700</t>
  </si>
  <si>
    <t>Дошкольное образование</t>
  </si>
  <si>
    <t>Капитальный ремонт объектов дошкольного образования</t>
  </si>
  <si>
    <t>243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</si>
  <si>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</si>
  <si>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</si>
  <si>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</si>
  <si>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3.</t>
  </si>
  <si>
    <t>Жилищно-коммунальное хозяйство</t>
  </si>
  <si>
    <t>Жилищное хозяйство</t>
  </si>
  <si>
    <t>0500</t>
  </si>
  <si>
    <t>1.1.</t>
  </si>
  <si>
    <t>2.1.</t>
  </si>
  <si>
    <t>3.1.</t>
  </si>
  <si>
    <t>Раздел, подраздел</t>
  </si>
  <si>
    <t>ЗАТО г. Зеленогорска</t>
  </si>
  <si>
    <t xml:space="preserve">к решению Совета депутатов </t>
  </si>
  <si>
    <t>1020089290</t>
  </si>
  <si>
    <t>Капитальный ремонт объектов общего образования</t>
  </si>
  <si>
    <t>0702</t>
  </si>
  <si>
    <t>Общее образование</t>
  </si>
  <si>
    <t>4.</t>
  </si>
  <si>
    <t>4.1.</t>
  </si>
  <si>
    <t>612</t>
  </si>
  <si>
    <t>Капитальный ремонт объектов дорожного хозяйства</t>
  </si>
  <si>
    <t>0409</t>
  </si>
  <si>
    <t>4.2.</t>
  </si>
  <si>
    <t>5.</t>
  </si>
  <si>
    <t>5.1.</t>
  </si>
  <si>
    <t>6.</t>
  </si>
  <si>
    <t>6.1.</t>
  </si>
  <si>
    <t>7.</t>
  </si>
  <si>
    <t>7.1.</t>
  </si>
  <si>
    <t>8.</t>
  </si>
  <si>
    <t>8.1.</t>
  </si>
  <si>
    <t>Национальная экономика</t>
  </si>
  <si>
    <t>0400</t>
  </si>
  <si>
    <t>Дорожное хозяйство (дорожные фонды)</t>
  </si>
  <si>
    <t>3.2.</t>
  </si>
  <si>
    <t>0410081030</t>
  </si>
  <si>
    <r>
      <t xml:space="preserve">Объем бюджетных ассигнований на </t>
    </r>
    <r>
      <rPr>
        <b/>
        <sz val="22"/>
        <rFont val="Times New Roman"/>
        <family val="1"/>
      </rPr>
      <t>2019 год</t>
    </r>
  </si>
  <si>
    <t>Капитальный ремонт объектов дополнительного образования</t>
  </si>
  <si>
    <t>0703</t>
  </si>
  <si>
    <t>2019 год</t>
  </si>
  <si>
    <t>Дополнительное образование</t>
  </si>
  <si>
    <r>
      <t xml:space="preserve">Объем бюджетных ассигнований на </t>
    </r>
    <r>
      <rPr>
        <b/>
        <sz val="22"/>
        <rFont val="Times New Roman"/>
        <family val="1"/>
      </rPr>
      <t>2020 год</t>
    </r>
  </si>
  <si>
    <t>Капитальный ремонт участка автодороги по ул. Изыскательская</t>
  </si>
  <si>
    <t>0920085020</t>
  </si>
  <si>
    <t xml:space="preserve"> 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</t>
  </si>
  <si>
    <t>Капитальный ремонт объектов коммунального хозяйства</t>
  </si>
  <si>
    <t>0502</t>
  </si>
  <si>
    <t xml:space="preserve"> Капитальный ремонт зданий (сооружений) муниципальных учреждений дошкольного образования в целях выполнения требований пожарной безопасности</t>
  </si>
  <si>
    <t>Капитальный ремонт зданий (сооружений) муниципальных учреждений дополнительного образования в целях выполнения требований пожарной безопасности</t>
  </si>
  <si>
    <t>Коммунальное хозяйство</t>
  </si>
  <si>
    <t>2020 год</t>
  </si>
  <si>
    <t>Приложение № 9</t>
  </si>
  <si>
    <t>Капитальный ремонт объектов административного назначения</t>
  </si>
  <si>
    <t>0113</t>
  </si>
  <si>
    <t>11100S5710</t>
  </si>
  <si>
    <t>1110075710</t>
  </si>
  <si>
    <t>1020089450</t>
  </si>
  <si>
    <t xml:space="preserve"> Капитальный ремонт зданий (сооружений) муниципальных общеобразовательных учреждений в целях выполнения требований пожарной безопасности </t>
  </si>
  <si>
    <t>7.2.</t>
  </si>
  <si>
    <t>7.3.</t>
  </si>
  <si>
    <t>0410081020</t>
  </si>
  <si>
    <t>Капитальный ремонт ограждения территории МБУ ДО "ЦЭКиТ"</t>
  </si>
  <si>
    <t>0707</t>
  </si>
  <si>
    <t>Капитальный ремонт объектов молодежной политики</t>
  </si>
  <si>
    <t>9.</t>
  </si>
  <si>
    <t>9.1.</t>
  </si>
  <si>
    <t>10.</t>
  </si>
  <si>
    <t>10.1.</t>
  </si>
  <si>
    <t>11.</t>
  </si>
  <si>
    <t>11.1.</t>
  </si>
  <si>
    <t>Общегосударственные вопросы</t>
  </si>
  <si>
    <t>0100</t>
  </si>
  <si>
    <t>Другие общегосударственные вопросы</t>
  </si>
  <si>
    <t>Молодежная политика</t>
  </si>
  <si>
    <t>Физическая культура и спорт</t>
  </si>
  <si>
    <t>1100</t>
  </si>
  <si>
    <t>Капитальный ремонт объектов в области культуры</t>
  </si>
  <si>
    <t>0801</t>
  </si>
  <si>
    <t>Культура, кинематография</t>
  </si>
  <si>
    <t>Культура</t>
  </si>
  <si>
    <t>0800</t>
  </si>
  <si>
    <t>от 11.12.2018  № 5-23р</t>
  </si>
  <si>
    <r>
      <t xml:space="preserve">Объем бюджетных ассигнований на </t>
    </r>
    <r>
      <rPr>
        <b/>
        <sz val="22"/>
        <rFont val="Times New Roman"/>
        <family val="1"/>
      </rPr>
      <t>2021 год</t>
    </r>
  </si>
  <si>
    <t>2021 год</t>
  </si>
  <si>
    <t>Разработка проектно-сметной документации для выполнения капитального ремонта фасада здания помещения № 2, расположенного по адресу: г. Зеленогорск, ул. Мира,10</t>
  </si>
  <si>
    <t>1020084390</t>
  </si>
  <si>
    <t>Капитальный ремонт объектов благоустройства</t>
  </si>
  <si>
    <t>Капитальный ремонт подпорной стены в районе жилого дома по ул. Ленина, 1</t>
  </si>
  <si>
    <t>0503</t>
  </si>
  <si>
    <t>1020089390</t>
  </si>
  <si>
    <t>1020089460</t>
  </si>
  <si>
    <t xml:space="preserve">Выполнение работ по разработке проектно-сметной документации на проведение капитального ремонта полов в здании медицинского блока МБУ ДО "ЦЭКиТ", расположенного по ул. Карьерная, 1 </t>
  </si>
  <si>
    <t xml:space="preserve"> Капитальный ремонт аварийного участка теплосети МБУ "Зоопарк" </t>
  </si>
  <si>
    <t>1020089250</t>
  </si>
  <si>
    <t>1420075530</t>
  </si>
  <si>
    <t>Замена дверных блоков на противопожарные в здании МБУ ДО "ЦЭКиТ"</t>
  </si>
  <si>
    <t>Устройство входной группы для доступа маломобильных групп населения в здании МБДОУ д/с № 17</t>
  </si>
  <si>
    <t>01400L0271</t>
  </si>
  <si>
    <t xml:space="preserve">Капитальный ремонт по замене дверных блоков на противопожарные в здании МБОУ "СОШ № 172" </t>
  </si>
  <si>
    <t>0410075630</t>
  </si>
  <si>
    <t>04100S5630</t>
  </si>
  <si>
    <t>0410075530</t>
  </si>
  <si>
    <t>04100S5530</t>
  </si>
  <si>
    <t>Капитальный ремонт системы теплоснабжения здания МБДОУ д/с № 24, расположенного по адресу: г. Зеленогорск, ул. Диктатуры Пролетариата, 19</t>
  </si>
  <si>
    <t>Замена оконных блоков в здании МБОУ "СОШ № 175"</t>
  </si>
  <si>
    <t>1020078400</t>
  </si>
  <si>
    <t>0410081010</t>
  </si>
  <si>
    <t>1101</t>
  </si>
  <si>
    <t xml:space="preserve">Капитальный объектов в области физической культуры </t>
  </si>
  <si>
    <t xml:space="preserve">Капитальный ремонт сантехнического оборудования душевых в здании бассейна "Волна", расположенного по адресу: Красноярский край, г. Зеленогорск, ул. Манежная, 5 </t>
  </si>
  <si>
    <t>10200S8402</t>
  </si>
  <si>
    <t>10200S8400</t>
  </si>
  <si>
    <t>Капитальный ремонт водопроводной сети на участке от 2ВК-8 до 2-ВК10А</t>
  </si>
  <si>
    <t>6.2.</t>
  </si>
  <si>
    <t>3.3.</t>
  </si>
  <si>
    <t>Благоустройство</t>
  </si>
  <si>
    <t>4.3.</t>
  </si>
  <si>
    <t>4.4.</t>
  </si>
  <si>
    <t>Физическая культура</t>
  </si>
  <si>
    <t xml:space="preserve">Объем бюджетных ассигнований, направляемых на капитальные ремонты, на 2019 год и плановый период 2020 - 2021 годов </t>
  </si>
  <si>
    <t>от 19.12.2019   № __р</t>
  </si>
  <si>
    <t>Капитальный ремонт входной группы помещения № 2 в здании, расположенном по адресу: г. Зеленогорск, ул. Мира,10</t>
  </si>
  <si>
    <t>1020084400</t>
  </si>
  <si>
    <t>1.2.</t>
  </si>
  <si>
    <t xml:space="preserve"> Капитальный ремонт ливневой канализации</t>
  </si>
  <si>
    <t>1110085040</t>
  </si>
  <si>
    <t>Капитальный ремонт других объектов жилищно-коммунального хозяйства</t>
  </si>
  <si>
    <t>Капитальный ремонт помещений, расположенных в здании по ул. Майское шоссе, 5</t>
  </si>
  <si>
    <t>1020089260</t>
  </si>
  <si>
    <t>14200S5530</t>
  </si>
  <si>
    <t>10.2.</t>
  </si>
  <si>
    <t>Расходы на разработку дизайн-проекта и проектно-сметной документации здания филиала МБУ "Библиотека", находящегося по адресу ул. Советской Армии, 8</t>
  </si>
  <si>
    <t>0610080640</t>
  </si>
  <si>
    <t>11.2.</t>
  </si>
  <si>
    <t xml:space="preserve"> Выполнение работ по техническому обследованию и разработке проектно-сметной документации на капитальный ремонт кровельного покрытия здания, находящегося по адресу: ул. Гагарина, д. 54, помещение 5</t>
  </si>
  <si>
    <t>1020089240</t>
  </si>
  <si>
    <t>Капитальный ремонт по замене оконных блоков в здании МБУ СШ "Юность", расположенном по адресу: г. Зеленогорск, ул. Майское шоссе, 12а</t>
  </si>
  <si>
    <t>1020089470</t>
  </si>
  <si>
    <t>12.</t>
  </si>
  <si>
    <t>Капитальный объектов в области массового спорта</t>
  </si>
  <si>
    <t>12.1.</t>
  </si>
  <si>
    <t>Капитальный ремонт зданий (сооружений) муниципального бюджетного учреждения "Спортивный комплекс" в целях выполнения требований пожарной безопасности</t>
  </si>
  <si>
    <t>1102</t>
  </si>
  <si>
    <t>0410081040</t>
  </si>
  <si>
    <t>3.4.</t>
  </si>
  <si>
    <t>0505</t>
  </si>
  <si>
    <t>Другие вопросы в области жилищно-коммунального хозяйства</t>
  </si>
  <si>
    <t>Массовый спорт</t>
  </si>
  <si>
    <t>8.2.</t>
  </si>
  <si>
    <t>8.3.</t>
  </si>
  <si>
    <t>10.3.</t>
  </si>
  <si>
    <t>12.2.</t>
  </si>
  <si>
    <t>12.3.</t>
  </si>
  <si>
    <t>13.</t>
  </si>
  <si>
    <t>13.1.</t>
  </si>
  <si>
    <t>Приложение № 8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</si>
</sst>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  <numFmt numFmtId="189" formatCode="?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4" fontId="5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186" fontId="5" fillId="0" borderId="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/>
    </xf>
    <xf numFmtId="49" fontId="6" fillId="0" borderId="11" xfId="0" applyNumberFormat="1" applyFont="1" applyFill="1" applyBorder="1" applyAlignment="1">
      <alignment horizontal="left" vertical="top"/>
    </xf>
    <xf numFmtId="0" fontId="5" fillId="0" borderId="11" xfId="0" applyFont="1" applyFill="1" applyBorder="1" applyAlignment="1">
      <alignment vertical="top"/>
    </xf>
    <xf numFmtId="4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top"/>
    </xf>
    <xf numFmtId="0" fontId="49" fillId="0" borderId="1" xfId="33" applyNumberFormat="1" applyFont="1" applyFill="1" applyBorder="1" applyProtection="1">
      <alignment vertical="top" wrapText="1"/>
      <protection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vertical="top"/>
    </xf>
    <xf numFmtId="183" fontId="5" fillId="0" borderId="11" xfId="0" applyNumberFormat="1" applyFont="1" applyFill="1" applyBorder="1" applyAlignment="1">
      <alignment horizontal="center" vertical="center"/>
    </xf>
    <xf numFmtId="183" fontId="6" fillId="0" borderId="11" xfId="0" applyNumberFormat="1" applyFont="1" applyFill="1" applyBorder="1" applyAlignment="1">
      <alignment horizontal="center" vertical="center"/>
    </xf>
    <xf numFmtId="183" fontId="6" fillId="0" borderId="11" xfId="0" applyNumberFormat="1" applyFont="1" applyFill="1" applyBorder="1" applyAlignment="1">
      <alignment horizontal="center" vertical="center" wrapText="1"/>
    </xf>
    <xf numFmtId="181" fontId="5" fillId="0" borderId="11" xfId="0" applyNumberFormat="1" applyFont="1" applyFill="1" applyBorder="1" applyAlignment="1">
      <alignment horizontal="center" vertical="center"/>
    </xf>
    <xf numFmtId="181" fontId="6" fillId="0" borderId="11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top" wrapText="1"/>
    </xf>
    <xf numFmtId="189" fontId="6" fillId="0" borderId="14" xfId="0" applyNumberFormat="1" applyFont="1" applyFill="1" applyBorder="1" applyAlignment="1" applyProtection="1">
      <alignment horizontal="left" vertical="top" wrapText="1"/>
      <protection/>
    </xf>
    <xf numFmtId="182" fontId="6" fillId="0" borderId="11" xfId="0" applyNumberFormat="1" applyFont="1" applyFill="1" applyBorder="1" applyAlignment="1">
      <alignment horizontal="center" vertical="center"/>
    </xf>
    <xf numFmtId="182" fontId="5" fillId="0" borderId="11" xfId="0" applyNumberFormat="1" applyFont="1" applyFill="1" applyBorder="1" applyAlignment="1">
      <alignment horizontal="center" vertical="center"/>
    </xf>
    <xf numFmtId="184" fontId="6" fillId="0" borderId="11" xfId="0" applyNumberFormat="1" applyFont="1" applyFill="1" applyBorder="1" applyAlignment="1">
      <alignment horizontal="center" vertical="center"/>
    </xf>
    <xf numFmtId="183" fontId="11" fillId="0" borderId="11" xfId="0" applyNumberFormat="1" applyFont="1" applyFill="1" applyBorder="1" applyAlignment="1">
      <alignment horizontal="center" vertical="center"/>
    </xf>
    <xf numFmtId="183" fontId="11" fillId="0" borderId="11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89" fontId="6" fillId="0" borderId="14" xfId="0" applyNumberFormat="1" applyFont="1" applyFill="1" applyBorder="1" applyAlignment="1" applyProtection="1">
      <alignment horizontal="left" vertical="top" wrapText="1"/>
      <protection/>
    </xf>
    <xf numFmtId="189" fontId="6" fillId="0" borderId="17" xfId="0" applyNumberFormat="1" applyFont="1" applyFill="1" applyBorder="1" applyAlignment="1" applyProtection="1">
      <alignment horizontal="left" vertical="top" wrapText="1"/>
      <protection/>
    </xf>
    <xf numFmtId="189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83" fontId="5" fillId="0" borderId="1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tabSelected="1" view="pageBreakPreview" zoomScale="50" zoomScaleNormal="39" zoomScaleSheetLayoutView="50" zoomScalePageLayoutView="50" workbookViewId="0" topLeftCell="A1">
      <selection activeCell="M14" sqref="M14"/>
    </sheetView>
  </sheetViews>
  <sheetFormatPr defaultColWidth="9.140625" defaultRowHeight="12.75"/>
  <cols>
    <col min="1" max="1" width="9.28125" style="0" customWidth="1"/>
    <col min="2" max="2" width="96.8515625" style="0" customWidth="1"/>
    <col min="3" max="3" width="16.7109375" style="0" customWidth="1"/>
    <col min="4" max="4" width="22.57421875" style="0" customWidth="1"/>
    <col min="5" max="5" width="14.421875" style="0" customWidth="1"/>
    <col min="6" max="6" width="26.7109375" style="0" customWidth="1"/>
    <col min="7" max="7" width="17.7109375" style="0" customWidth="1"/>
    <col min="8" max="8" width="25.28125" style="0" customWidth="1"/>
    <col min="9" max="9" width="27.28125" style="0" customWidth="1"/>
    <col min="10" max="10" width="21.140625" style="0" customWidth="1"/>
    <col min="11" max="11" width="15.28125" style="0" customWidth="1"/>
    <col min="12" max="12" width="16.8515625" style="0" customWidth="1"/>
    <col min="13" max="13" width="18.57421875" style="0" customWidth="1"/>
    <col min="14" max="14" width="19.8515625" style="0" customWidth="1"/>
    <col min="15" max="15" width="15.7109375" style="0" customWidth="1"/>
    <col min="16" max="16" width="14.7109375" style="0" customWidth="1"/>
    <col min="17" max="17" width="20.00390625" style="0" customWidth="1"/>
    <col min="18" max="18" width="0.2890625" style="0" customWidth="1"/>
  </cols>
  <sheetData>
    <row r="1" spans="14:18" ht="39" customHeight="1">
      <c r="N1" s="72" t="s">
        <v>178</v>
      </c>
      <c r="O1" s="72"/>
      <c r="P1" s="72"/>
      <c r="Q1" s="72"/>
      <c r="R1" s="72"/>
    </row>
    <row r="2" spans="14:18" ht="36.75" customHeight="1">
      <c r="N2" s="73" t="s">
        <v>35</v>
      </c>
      <c r="O2" s="73"/>
      <c r="P2" s="73"/>
      <c r="Q2" s="73"/>
      <c r="R2" s="73"/>
    </row>
    <row r="3" spans="14:18" ht="32.25" customHeight="1">
      <c r="N3" s="73" t="s">
        <v>34</v>
      </c>
      <c r="O3" s="73"/>
      <c r="P3" s="73"/>
      <c r="Q3" s="73"/>
      <c r="R3" s="73"/>
    </row>
    <row r="4" spans="14:18" ht="31.5" customHeight="1">
      <c r="N4" s="73" t="s">
        <v>143</v>
      </c>
      <c r="O4" s="73"/>
      <c r="P4" s="73"/>
      <c r="Q4" s="73"/>
      <c r="R4" s="73"/>
    </row>
    <row r="5" spans="14:17" ht="31.5" customHeight="1">
      <c r="N5" s="1"/>
      <c r="O5" s="10"/>
      <c r="P5" s="10"/>
      <c r="Q5" s="10"/>
    </row>
    <row r="6" spans="1:17" ht="30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2" t="s">
        <v>74</v>
      </c>
      <c r="O6" s="72"/>
      <c r="P6" s="72"/>
      <c r="Q6" s="72"/>
    </row>
    <row r="7" spans="1:17" ht="30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3" t="s">
        <v>35</v>
      </c>
      <c r="O7" s="73"/>
      <c r="P7" s="73"/>
      <c r="Q7" s="73"/>
    </row>
    <row r="8" spans="1:17" ht="30.75">
      <c r="A8" s="7"/>
      <c r="B8" s="9"/>
      <c r="C8" s="8"/>
      <c r="D8" s="8"/>
      <c r="E8" s="8"/>
      <c r="F8" s="8"/>
      <c r="G8" s="7"/>
      <c r="H8" s="7"/>
      <c r="I8" s="7"/>
      <c r="J8" s="7"/>
      <c r="K8" s="7"/>
      <c r="L8" s="7"/>
      <c r="M8" s="7"/>
      <c r="N8" s="73" t="s">
        <v>34</v>
      </c>
      <c r="O8" s="73"/>
      <c r="P8" s="73"/>
      <c r="Q8" s="73"/>
    </row>
    <row r="9" spans="1:17" ht="30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3" t="s">
        <v>104</v>
      </c>
      <c r="O9" s="73"/>
      <c r="P9" s="73"/>
      <c r="Q9" s="73"/>
    </row>
    <row r="10" spans="1:17" ht="70.5" customHeight="1">
      <c r="A10" s="81" t="s">
        <v>142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</row>
    <row r="11" spans="1:17" ht="22.5">
      <c r="A11" s="82"/>
      <c r="B11" s="82"/>
      <c r="C11" s="82"/>
      <c r="D11" s="82"/>
      <c r="E11" s="82"/>
      <c r="F11" s="82"/>
      <c r="G11" s="82"/>
      <c r="H11" s="82"/>
      <c r="I11" s="82"/>
      <c r="J11" s="18"/>
      <c r="K11" s="18"/>
      <c r="L11" s="18"/>
      <c r="M11" s="18"/>
      <c r="N11" s="18"/>
      <c r="O11" s="18"/>
      <c r="P11" s="18"/>
      <c r="Q11" s="18"/>
    </row>
    <row r="12" spans="1:17" ht="30">
      <c r="A12" s="19"/>
      <c r="B12" s="20" t="s">
        <v>6</v>
      </c>
      <c r="C12" s="19"/>
      <c r="D12" s="19"/>
      <c r="E12" s="19"/>
      <c r="F12" s="19"/>
      <c r="G12" s="19"/>
      <c r="H12" s="19"/>
      <c r="I12" s="19"/>
      <c r="J12" s="18"/>
      <c r="K12" s="18"/>
      <c r="L12" s="18"/>
      <c r="M12" s="18"/>
      <c r="N12" s="18"/>
      <c r="O12" s="18"/>
      <c r="P12" s="83" t="s">
        <v>10</v>
      </c>
      <c r="Q12" s="83"/>
    </row>
    <row r="13" spans="1:17" ht="27.75" customHeight="1">
      <c r="A13" s="65" t="s">
        <v>1</v>
      </c>
      <c r="B13" s="65" t="s">
        <v>23</v>
      </c>
      <c r="C13" s="78" t="s">
        <v>2</v>
      </c>
      <c r="D13" s="79"/>
      <c r="E13" s="80"/>
      <c r="F13" s="70" t="s">
        <v>59</v>
      </c>
      <c r="G13" s="78" t="s">
        <v>5</v>
      </c>
      <c r="H13" s="79"/>
      <c r="I13" s="80"/>
      <c r="J13" s="70" t="s">
        <v>64</v>
      </c>
      <c r="K13" s="78" t="s">
        <v>5</v>
      </c>
      <c r="L13" s="79"/>
      <c r="M13" s="80"/>
      <c r="N13" s="70" t="s">
        <v>105</v>
      </c>
      <c r="O13" s="78" t="s">
        <v>5</v>
      </c>
      <c r="P13" s="79"/>
      <c r="Q13" s="80"/>
    </row>
    <row r="14" spans="1:17" ht="319.5" customHeight="1">
      <c r="A14" s="66"/>
      <c r="B14" s="66"/>
      <c r="C14" s="22" t="s">
        <v>33</v>
      </c>
      <c r="D14" s="22" t="s">
        <v>3</v>
      </c>
      <c r="E14" s="22" t="s">
        <v>4</v>
      </c>
      <c r="F14" s="71"/>
      <c r="G14" s="22" t="s">
        <v>11</v>
      </c>
      <c r="H14" s="22" t="s">
        <v>12</v>
      </c>
      <c r="I14" s="22" t="s">
        <v>13</v>
      </c>
      <c r="J14" s="71"/>
      <c r="K14" s="22" t="s">
        <v>11</v>
      </c>
      <c r="L14" s="22" t="s">
        <v>12</v>
      </c>
      <c r="M14" s="22" t="s">
        <v>13</v>
      </c>
      <c r="N14" s="71"/>
      <c r="O14" s="22" t="s">
        <v>11</v>
      </c>
      <c r="P14" s="22" t="s">
        <v>12</v>
      </c>
      <c r="Q14" s="22" t="s">
        <v>13</v>
      </c>
    </row>
    <row r="15" spans="1:17" ht="67.5" customHeight="1">
      <c r="A15" s="23" t="s">
        <v>14</v>
      </c>
      <c r="B15" s="4" t="s">
        <v>75</v>
      </c>
      <c r="C15" s="21"/>
      <c r="D15" s="11"/>
      <c r="E15" s="11"/>
      <c r="F15" s="37">
        <f>G15+H15+I15</f>
        <v>204.64643</v>
      </c>
      <c r="G15" s="2">
        <f>G16</f>
        <v>0</v>
      </c>
      <c r="H15" s="2">
        <f>H16</f>
        <v>0</v>
      </c>
      <c r="I15" s="37">
        <f>I16+I17</f>
        <v>204.64643</v>
      </c>
      <c r="J15" s="2">
        <f>K15+L15+M15</f>
        <v>0</v>
      </c>
      <c r="K15" s="2">
        <f>K16</f>
        <v>0</v>
      </c>
      <c r="L15" s="2">
        <f>L16</f>
        <v>0</v>
      </c>
      <c r="M15" s="2">
        <f>M16</f>
        <v>0</v>
      </c>
      <c r="N15" s="2">
        <f>O15+P15+Q15</f>
        <v>0</v>
      </c>
      <c r="O15" s="2">
        <f>O16</f>
        <v>0</v>
      </c>
      <c r="P15" s="2">
        <f>P16</f>
        <v>0</v>
      </c>
      <c r="Q15" s="2">
        <f>Q16</f>
        <v>0</v>
      </c>
    </row>
    <row r="16" spans="1:17" ht="119.25" customHeight="1">
      <c r="A16" s="23" t="s">
        <v>30</v>
      </c>
      <c r="B16" s="24" t="s">
        <v>107</v>
      </c>
      <c r="C16" s="25" t="s">
        <v>76</v>
      </c>
      <c r="D16" s="26" t="s">
        <v>108</v>
      </c>
      <c r="E16" s="26" t="s">
        <v>22</v>
      </c>
      <c r="F16" s="3">
        <f>I16</f>
        <v>56.5</v>
      </c>
      <c r="G16" s="17">
        <v>0</v>
      </c>
      <c r="H16" s="17">
        <v>0</v>
      </c>
      <c r="I16" s="3">
        <v>56.5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</row>
    <row r="17" spans="1:17" ht="90" customHeight="1">
      <c r="A17" s="23" t="s">
        <v>146</v>
      </c>
      <c r="B17" s="24" t="s">
        <v>144</v>
      </c>
      <c r="C17" s="25" t="s">
        <v>76</v>
      </c>
      <c r="D17" s="26" t="s">
        <v>145</v>
      </c>
      <c r="E17" s="26" t="s">
        <v>22</v>
      </c>
      <c r="F17" s="38">
        <f>I17</f>
        <v>148.14643</v>
      </c>
      <c r="G17" s="17">
        <v>0</v>
      </c>
      <c r="H17" s="17">
        <v>0</v>
      </c>
      <c r="I17" s="38">
        <v>148.14643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</row>
    <row r="18" spans="1:17" ht="54">
      <c r="A18" s="23" t="s">
        <v>15</v>
      </c>
      <c r="B18" s="4" t="s">
        <v>43</v>
      </c>
      <c r="C18" s="21"/>
      <c r="D18" s="11"/>
      <c r="E18" s="11"/>
      <c r="F18" s="2">
        <f>G18+H18+I18</f>
        <v>4830.2</v>
      </c>
      <c r="G18" s="2">
        <f>G19</f>
        <v>0</v>
      </c>
      <c r="H18" s="2">
        <f>H19</f>
        <v>0</v>
      </c>
      <c r="I18" s="2">
        <f>I19</f>
        <v>4830.2</v>
      </c>
      <c r="J18" s="2">
        <f>K18+L18+M18</f>
        <v>0</v>
      </c>
      <c r="K18" s="2">
        <f>K19</f>
        <v>0</v>
      </c>
      <c r="L18" s="2">
        <f>L19</f>
        <v>0</v>
      </c>
      <c r="M18" s="2">
        <f>M19</f>
        <v>0</v>
      </c>
      <c r="N18" s="2">
        <f>O18+P18+Q18</f>
        <v>0</v>
      </c>
      <c r="O18" s="2">
        <f>O19</f>
        <v>0</v>
      </c>
      <c r="P18" s="2">
        <f>P19</f>
        <v>0</v>
      </c>
      <c r="Q18" s="2">
        <f>Q19</f>
        <v>0</v>
      </c>
    </row>
    <row r="19" spans="1:17" ht="66.75" customHeight="1">
      <c r="A19" s="23" t="s">
        <v>31</v>
      </c>
      <c r="B19" s="13" t="s">
        <v>65</v>
      </c>
      <c r="C19" s="25" t="s">
        <v>44</v>
      </c>
      <c r="D19" s="26" t="s">
        <v>66</v>
      </c>
      <c r="E19" s="26" t="s">
        <v>22</v>
      </c>
      <c r="F19" s="3">
        <f>I19</f>
        <v>4830.2</v>
      </c>
      <c r="G19" s="17">
        <v>0</v>
      </c>
      <c r="H19" s="17">
        <v>0</v>
      </c>
      <c r="I19" s="3">
        <v>4830.2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</row>
    <row r="20" spans="1:17" ht="54">
      <c r="A20" s="23" t="s">
        <v>26</v>
      </c>
      <c r="B20" s="4" t="s">
        <v>24</v>
      </c>
      <c r="C20" s="21"/>
      <c r="D20" s="11"/>
      <c r="E20" s="11"/>
      <c r="F20" s="2">
        <f>G20+H20+I20</f>
        <v>2605.4</v>
      </c>
      <c r="G20" s="2">
        <f>G21</f>
        <v>0</v>
      </c>
      <c r="H20" s="2">
        <f>H21</f>
        <v>0</v>
      </c>
      <c r="I20" s="2">
        <f>I21</f>
        <v>2605.4</v>
      </c>
      <c r="J20" s="2">
        <f>K20+L20+M20</f>
        <v>2605.4</v>
      </c>
      <c r="K20" s="2">
        <f>K21</f>
        <v>0</v>
      </c>
      <c r="L20" s="2">
        <f>L21</f>
        <v>0</v>
      </c>
      <c r="M20" s="2">
        <f>M21</f>
        <v>2605.4</v>
      </c>
      <c r="N20" s="2">
        <f>O20+P20+Q20</f>
        <v>2605.4</v>
      </c>
      <c r="O20" s="2">
        <f>O21</f>
        <v>0</v>
      </c>
      <c r="P20" s="2">
        <f>P21</f>
        <v>0</v>
      </c>
      <c r="Q20" s="2">
        <f>Q21</f>
        <v>2605.4</v>
      </c>
    </row>
    <row r="21" spans="1:17" ht="150" customHeight="1">
      <c r="A21" s="23" t="s">
        <v>32</v>
      </c>
      <c r="B21" s="48" t="s">
        <v>67</v>
      </c>
      <c r="C21" s="25" t="s">
        <v>25</v>
      </c>
      <c r="D21" s="26" t="s">
        <v>36</v>
      </c>
      <c r="E21" s="26" t="s">
        <v>22</v>
      </c>
      <c r="F21" s="38">
        <f>I21</f>
        <v>2605.4</v>
      </c>
      <c r="G21" s="17">
        <v>0</v>
      </c>
      <c r="H21" s="17">
        <v>0</v>
      </c>
      <c r="I21" s="38">
        <v>2605.4</v>
      </c>
      <c r="J21" s="3">
        <f>M21</f>
        <v>2605.4</v>
      </c>
      <c r="K21" s="17">
        <v>0</v>
      </c>
      <c r="L21" s="17">
        <v>0</v>
      </c>
      <c r="M21" s="3">
        <v>2605.4</v>
      </c>
      <c r="N21" s="3">
        <f>Q21</f>
        <v>2605.4</v>
      </c>
      <c r="O21" s="17">
        <v>0</v>
      </c>
      <c r="P21" s="17">
        <v>0</v>
      </c>
      <c r="Q21" s="3">
        <v>2605.4</v>
      </c>
    </row>
    <row r="22" spans="1:17" ht="66" customHeight="1">
      <c r="A22" s="23" t="s">
        <v>40</v>
      </c>
      <c r="B22" s="4" t="s">
        <v>68</v>
      </c>
      <c r="C22" s="21"/>
      <c r="D22" s="11"/>
      <c r="E22" s="11"/>
      <c r="F22" s="51">
        <f>G22+H22+I22</f>
        <v>6341.6292</v>
      </c>
      <c r="G22" s="2">
        <f>G23</f>
        <v>0</v>
      </c>
      <c r="H22" s="2">
        <f>H23</f>
        <v>6000</v>
      </c>
      <c r="I22" s="51">
        <f>I23+I26</f>
        <v>341.6292</v>
      </c>
      <c r="J22" s="2">
        <f>K22+L22+M22</f>
        <v>0</v>
      </c>
      <c r="K22" s="2">
        <f>K23</f>
        <v>0</v>
      </c>
      <c r="L22" s="2">
        <f>L23</f>
        <v>0</v>
      </c>
      <c r="M22" s="2">
        <f>M23</f>
        <v>0</v>
      </c>
      <c r="N22" s="2">
        <f>O22+P22+Q22</f>
        <v>0</v>
      </c>
      <c r="O22" s="2">
        <f>O23</f>
        <v>0</v>
      </c>
      <c r="P22" s="2">
        <f>P23</f>
        <v>0</v>
      </c>
      <c r="Q22" s="2">
        <f>Q23</f>
        <v>0</v>
      </c>
    </row>
    <row r="23" spans="1:17" ht="54" customHeight="1">
      <c r="A23" s="58" t="s">
        <v>41</v>
      </c>
      <c r="B23" s="67" t="s">
        <v>135</v>
      </c>
      <c r="C23" s="25"/>
      <c r="D23" s="26"/>
      <c r="E23" s="26"/>
      <c r="F23" s="38">
        <f>G23+H23+I23</f>
        <v>6060</v>
      </c>
      <c r="G23" s="17">
        <f>G24+G25</f>
        <v>0</v>
      </c>
      <c r="H23" s="17">
        <f>H24+H25</f>
        <v>6000</v>
      </c>
      <c r="I23" s="17">
        <f>I24+I25</f>
        <v>60</v>
      </c>
      <c r="J23" s="3">
        <f>M23</f>
        <v>0</v>
      </c>
      <c r="K23" s="17">
        <v>0</v>
      </c>
      <c r="L23" s="17">
        <v>0</v>
      </c>
      <c r="M23" s="3">
        <v>0</v>
      </c>
      <c r="N23" s="3">
        <f>Q23</f>
        <v>0</v>
      </c>
      <c r="O23" s="17">
        <v>0</v>
      </c>
      <c r="P23" s="17">
        <v>0</v>
      </c>
      <c r="Q23" s="3">
        <v>0</v>
      </c>
    </row>
    <row r="24" spans="1:17" ht="29.25" customHeight="1">
      <c r="A24" s="59"/>
      <c r="B24" s="68"/>
      <c r="C24" s="42" t="s">
        <v>69</v>
      </c>
      <c r="D24" s="43" t="s">
        <v>78</v>
      </c>
      <c r="E24" s="43" t="s">
        <v>22</v>
      </c>
      <c r="F24" s="44">
        <f>G24+H24+I24</f>
        <v>6000</v>
      </c>
      <c r="G24" s="45">
        <v>0</v>
      </c>
      <c r="H24" s="45">
        <v>6000</v>
      </c>
      <c r="I24" s="44">
        <v>0</v>
      </c>
      <c r="J24" s="3">
        <f>M24</f>
        <v>0</v>
      </c>
      <c r="K24" s="17">
        <v>0</v>
      </c>
      <c r="L24" s="17">
        <v>0</v>
      </c>
      <c r="M24" s="3">
        <v>0</v>
      </c>
      <c r="N24" s="3">
        <f>Q24</f>
        <v>0</v>
      </c>
      <c r="O24" s="17">
        <v>0</v>
      </c>
      <c r="P24" s="17">
        <v>0</v>
      </c>
      <c r="Q24" s="3">
        <v>0</v>
      </c>
    </row>
    <row r="25" spans="1:17" ht="39.75" customHeight="1">
      <c r="A25" s="60"/>
      <c r="B25" s="69"/>
      <c r="C25" s="42" t="s">
        <v>69</v>
      </c>
      <c r="D25" s="43" t="s">
        <v>77</v>
      </c>
      <c r="E25" s="43" t="s">
        <v>22</v>
      </c>
      <c r="F25" s="44">
        <f>I25</f>
        <v>60</v>
      </c>
      <c r="G25" s="45">
        <v>0</v>
      </c>
      <c r="H25" s="45">
        <v>0</v>
      </c>
      <c r="I25" s="44">
        <v>60</v>
      </c>
      <c r="J25" s="3">
        <f>M25</f>
        <v>0</v>
      </c>
      <c r="K25" s="17">
        <v>0</v>
      </c>
      <c r="L25" s="17">
        <v>0</v>
      </c>
      <c r="M25" s="3">
        <v>0</v>
      </c>
      <c r="N25" s="3">
        <f>Q25</f>
        <v>0</v>
      </c>
      <c r="O25" s="17">
        <v>0</v>
      </c>
      <c r="P25" s="17">
        <v>0</v>
      </c>
      <c r="Q25" s="3">
        <v>0</v>
      </c>
    </row>
    <row r="26" spans="1:17" ht="49.5" customHeight="1">
      <c r="A26" s="23" t="s">
        <v>45</v>
      </c>
      <c r="B26" s="48" t="s">
        <v>147</v>
      </c>
      <c r="C26" s="25" t="s">
        <v>69</v>
      </c>
      <c r="D26" s="26" t="s">
        <v>148</v>
      </c>
      <c r="E26" s="26" t="s">
        <v>22</v>
      </c>
      <c r="F26" s="50">
        <f>I26</f>
        <v>281.6292</v>
      </c>
      <c r="G26" s="17">
        <v>0</v>
      </c>
      <c r="H26" s="17">
        <v>0</v>
      </c>
      <c r="I26" s="50">
        <v>281.6292</v>
      </c>
      <c r="J26" s="3">
        <f>M26</f>
        <v>0</v>
      </c>
      <c r="K26" s="17">
        <v>0</v>
      </c>
      <c r="L26" s="17">
        <v>0</v>
      </c>
      <c r="M26" s="3">
        <v>0</v>
      </c>
      <c r="N26" s="3">
        <f>Q26</f>
        <v>0</v>
      </c>
      <c r="O26" s="17">
        <v>0</v>
      </c>
      <c r="P26" s="17">
        <v>0</v>
      </c>
      <c r="Q26" s="3">
        <v>0</v>
      </c>
    </row>
    <row r="27" spans="1:17" ht="51" customHeight="1">
      <c r="A27" s="23" t="s">
        <v>46</v>
      </c>
      <c r="B27" s="4" t="s">
        <v>109</v>
      </c>
      <c r="C27" s="21"/>
      <c r="D27" s="11"/>
      <c r="E27" s="11"/>
      <c r="F27" s="37">
        <f>G27+H27+I27</f>
        <v>634.89348</v>
      </c>
      <c r="G27" s="2">
        <f>G28</f>
        <v>0</v>
      </c>
      <c r="H27" s="2">
        <f>H28</f>
        <v>0</v>
      </c>
      <c r="I27" s="37">
        <f>I28</f>
        <v>634.89348</v>
      </c>
      <c r="J27" s="2">
        <f>J28+J31+J34</f>
        <v>0</v>
      </c>
      <c r="K27" s="2">
        <f>K28</f>
        <v>0</v>
      </c>
      <c r="L27" s="2">
        <f>L28</f>
        <v>0</v>
      </c>
      <c r="M27" s="2">
        <f>M28</f>
        <v>0</v>
      </c>
      <c r="N27" s="2">
        <f>N28+N31+N34</f>
        <v>0</v>
      </c>
      <c r="O27" s="2">
        <f>O28</f>
        <v>0</v>
      </c>
      <c r="P27" s="2">
        <f>P28</f>
        <v>0</v>
      </c>
      <c r="Q27" s="2">
        <f>Q28</f>
        <v>0</v>
      </c>
    </row>
    <row r="28" spans="1:17" ht="67.5" customHeight="1">
      <c r="A28" s="23" t="s">
        <v>47</v>
      </c>
      <c r="B28" s="48" t="s">
        <v>110</v>
      </c>
      <c r="C28" s="25" t="s">
        <v>111</v>
      </c>
      <c r="D28" s="26" t="s">
        <v>151</v>
      </c>
      <c r="E28" s="26" t="s">
        <v>22</v>
      </c>
      <c r="F28" s="38">
        <f>I28</f>
        <v>634.89348</v>
      </c>
      <c r="G28" s="3">
        <v>0</v>
      </c>
      <c r="H28" s="3">
        <v>0</v>
      </c>
      <c r="I28" s="38">
        <v>634.89348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</row>
    <row r="29" spans="1:17" ht="67.5" customHeight="1">
      <c r="A29" s="23" t="s">
        <v>48</v>
      </c>
      <c r="B29" s="4" t="s">
        <v>149</v>
      </c>
      <c r="C29" s="21"/>
      <c r="D29" s="11"/>
      <c r="E29" s="11"/>
      <c r="F29" s="37">
        <f>G29+H29+I29</f>
        <v>1438.64762</v>
      </c>
      <c r="G29" s="2">
        <f>G30</f>
        <v>0</v>
      </c>
      <c r="H29" s="2">
        <f>H30</f>
        <v>0</v>
      </c>
      <c r="I29" s="37">
        <f>I30</f>
        <v>1438.64762</v>
      </c>
      <c r="J29" s="2">
        <f>J30+J33+J36</f>
        <v>0</v>
      </c>
      <c r="K29" s="2">
        <f>K30</f>
        <v>0</v>
      </c>
      <c r="L29" s="2">
        <f>L30</f>
        <v>0</v>
      </c>
      <c r="M29" s="2">
        <f>M30</f>
        <v>0</v>
      </c>
      <c r="N29" s="2">
        <f>N30+N33+N36</f>
        <v>0</v>
      </c>
      <c r="O29" s="2">
        <f>O30</f>
        <v>0</v>
      </c>
      <c r="P29" s="2">
        <f>P30</f>
        <v>0</v>
      </c>
      <c r="Q29" s="2">
        <f>Q30</f>
        <v>0</v>
      </c>
    </row>
    <row r="30" spans="1:17" ht="67.5" customHeight="1">
      <c r="A30" s="23" t="s">
        <v>49</v>
      </c>
      <c r="B30" s="48" t="s">
        <v>150</v>
      </c>
      <c r="C30" s="25" t="s">
        <v>168</v>
      </c>
      <c r="D30" s="26" t="s">
        <v>112</v>
      </c>
      <c r="E30" s="26" t="s">
        <v>22</v>
      </c>
      <c r="F30" s="38">
        <f>I30</f>
        <v>1438.64762</v>
      </c>
      <c r="G30" s="3">
        <v>0</v>
      </c>
      <c r="H30" s="3">
        <v>0</v>
      </c>
      <c r="I30" s="38">
        <v>1438.64762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</row>
    <row r="31" spans="1:17" ht="68.25" customHeight="1">
      <c r="A31" s="23" t="s">
        <v>50</v>
      </c>
      <c r="B31" s="4" t="s">
        <v>21</v>
      </c>
      <c r="C31" s="21"/>
      <c r="D31" s="11"/>
      <c r="E31" s="11"/>
      <c r="F31" s="37">
        <f>G31+H31+I31</f>
        <v>2314.811</v>
      </c>
      <c r="G31" s="40">
        <f>G32+G33+G36</f>
        <v>276.863</v>
      </c>
      <c r="H31" s="40">
        <f>H32+H33+H34</f>
        <v>92.288</v>
      </c>
      <c r="I31" s="2">
        <f>I32+I33+I34</f>
        <v>1945.66</v>
      </c>
      <c r="J31" s="2">
        <f aca="true" t="shared" si="0" ref="J31:Q31">J32+J33+J36</f>
        <v>0</v>
      </c>
      <c r="K31" s="2">
        <f t="shared" si="0"/>
        <v>0</v>
      </c>
      <c r="L31" s="2">
        <f t="shared" si="0"/>
        <v>0</v>
      </c>
      <c r="M31" s="2">
        <f t="shared" si="0"/>
        <v>0</v>
      </c>
      <c r="N31" s="2">
        <f t="shared" si="0"/>
        <v>0</v>
      </c>
      <c r="O31" s="2">
        <f t="shared" si="0"/>
        <v>0</v>
      </c>
      <c r="P31" s="2">
        <f t="shared" si="0"/>
        <v>0</v>
      </c>
      <c r="Q31" s="2">
        <f t="shared" si="0"/>
        <v>0</v>
      </c>
    </row>
    <row r="32" spans="1:17" ht="108" customHeight="1">
      <c r="A32" s="23" t="s">
        <v>51</v>
      </c>
      <c r="B32" s="48" t="s">
        <v>126</v>
      </c>
      <c r="C32" s="25" t="s">
        <v>0</v>
      </c>
      <c r="D32" s="26" t="s">
        <v>113</v>
      </c>
      <c r="E32" s="26" t="s">
        <v>22</v>
      </c>
      <c r="F32" s="41">
        <f>I32</f>
        <v>160.998</v>
      </c>
      <c r="G32" s="3">
        <v>0</v>
      </c>
      <c r="H32" s="3">
        <v>0</v>
      </c>
      <c r="I32" s="41">
        <v>160.998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</row>
    <row r="33" spans="1:17" ht="98.25" customHeight="1">
      <c r="A33" s="23" t="s">
        <v>81</v>
      </c>
      <c r="B33" s="48" t="s">
        <v>119</v>
      </c>
      <c r="C33" s="25" t="s">
        <v>0</v>
      </c>
      <c r="D33" s="26" t="s">
        <v>120</v>
      </c>
      <c r="E33" s="26" t="s">
        <v>42</v>
      </c>
      <c r="F33" s="41">
        <f>G33+H33+I33</f>
        <v>372.842</v>
      </c>
      <c r="G33" s="41">
        <v>276.863</v>
      </c>
      <c r="H33" s="41">
        <v>92.288</v>
      </c>
      <c r="I33" s="41">
        <v>3.691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</row>
    <row r="34" spans="1:17" ht="128.25" customHeight="1">
      <c r="A34" s="35" t="s">
        <v>82</v>
      </c>
      <c r="B34" s="48" t="s">
        <v>70</v>
      </c>
      <c r="C34" s="25" t="s">
        <v>0</v>
      </c>
      <c r="D34" s="26" t="s">
        <v>58</v>
      </c>
      <c r="E34" s="26" t="s">
        <v>42</v>
      </c>
      <c r="F34" s="41">
        <f>I34</f>
        <v>1780.971</v>
      </c>
      <c r="G34" s="3">
        <v>0</v>
      </c>
      <c r="H34" s="3">
        <v>0</v>
      </c>
      <c r="I34" s="41">
        <v>1780.971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</row>
    <row r="35" spans="1:17" ht="54">
      <c r="A35" s="23" t="s">
        <v>52</v>
      </c>
      <c r="B35" s="4" t="s">
        <v>37</v>
      </c>
      <c r="C35" s="21"/>
      <c r="D35" s="11"/>
      <c r="E35" s="11"/>
      <c r="F35" s="40">
        <f>G35+H35+I35</f>
        <v>11458.075</v>
      </c>
      <c r="G35" s="2">
        <f>G36+G37+G40</f>
        <v>0</v>
      </c>
      <c r="H35" s="2">
        <f>H36+H37+H40</f>
        <v>7024.599999999999</v>
      </c>
      <c r="I35" s="40">
        <f>I36+I37+I40</f>
        <v>4433.475</v>
      </c>
      <c r="J35" s="2">
        <f>K35+L35+M35</f>
        <v>0</v>
      </c>
      <c r="K35" s="2">
        <f>K37</f>
        <v>0</v>
      </c>
      <c r="L35" s="2">
        <f>L37</f>
        <v>0</v>
      </c>
      <c r="M35" s="2">
        <f>M37</f>
        <v>0</v>
      </c>
      <c r="N35" s="2">
        <f>O35+P35+Q35</f>
        <v>0</v>
      </c>
      <c r="O35" s="2">
        <f>O37</f>
        <v>0</v>
      </c>
      <c r="P35" s="2">
        <f>P37</f>
        <v>0</v>
      </c>
      <c r="Q35" s="2">
        <f>Q37</f>
        <v>0</v>
      </c>
    </row>
    <row r="36" spans="1:17" ht="102.75" customHeight="1">
      <c r="A36" s="23" t="s">
        <v>53</v>
      </c>
      <c r="B36" s="48" t="s">
        <v>80</v>
      </c>
      <c r="C36" s="25" t="s">
        <v>38</v>
      </c>
      <c r="D36" s="26" t="s">
        <v>129</v>
      </c>
      <c r="E36" s="26" t="s">
        <v>42</v>
      </c>
      <c r="F36" s="41">
        <f>G36+H36+I36</f>
        <v>4353.875</v>
      </c>
      <c r="G36" s="3">
        <v>0</v>
      </c>
      <c r="H36" s="3">
        <v>0</v>
      </c>
      <c r="I36" s="41">
        <v>4353.875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</row>
    <row r="37" spans="1:17" ht="38.25" customHeight="1">
      <c r="A37" s="58" t="s">
        <v>171</v>
      </c>
      <c r="B37" s="61" t="s">
        <v>121</v>
      </c>
      <c r="C37" s="47"/>
      <c r="D37" s="47"/>
      <c r="E37" s="47"/>
      <c r="F37" s="3">
        <f>G37+H37+I37</f>
        <v>967.1999999999999</v>
      </c>
      <c r="G37" s="3">
        <f>G38+G39</f>
        <v>0</v>
      </c>
      <c r="H37" s="3">
        <f>H38+H39</f>
        <v>948.4</v>
      </c>
      <c r="I37" s="3">
        <f>I38+I39</f>
        <v>18.8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</row>
    <row r="38" spans="1:17" ht="30.75" customHeight="1">
      <c r="A38" s="59"/>
      <c r="B38" s="62"/>
      <c r="C38" s="42" t="s">
        <v>38</v>
      </c>
      <c r="D38" s="43" t="s">
        <v>122</v>
      </c>
      <c r="E38" s="43" t="s">
        <v>42</v>
      </c>
      <c r="F38" s="44">
        <f>I38</f>
        <v>0</v>
      </c>
      <c r="G38" s="44">
        <v>0</v>
      </c>
      <c r="H38" s="44">
        <v>948.4</v>
      </c>
      <c r="I38" s="44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</row>
    <row r="39" spans="1:17" ht="30.75" customHeight="1">
      <c r="A39" s="60"/>
      <c r="B39" s="63"/>
      <c r="C39" s="42" t="s">
        <v>38</v>
      </c>
      <c r="D39" s="43" t="s">
        <v>123</v>
      </c>
      <c r="E39" s="43" t="s">
        <v>42</v>
      </c>
      <c r="F39" s="44">
        <f>I39</f>
        <v>18.8</v>
      </c>
      <c r="G39" s="44">
        <v>0</v>
      </c>
      <c r="H39" s="44">
        <v>0</v>
      </c>
      <c r="I39" s="44">
        <v>18.8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</row>
    <row r="40" spans="1:17" ht="33.75" customHeight="1">
      <c r="A40" s="58" t="s">
        <v>172</v>
      </c>
      <c r="B40" s="84" t="s">
        <v>127</v>
      </c>
      <c r="C40" s="25"/>
      <c r="D40" s="26"/>
      <c r="E40" s="26"/>
      <c r="F40" s="3">
        <f>G40+H40+I40</f>
        <v>6137</v>
      </c>
      <c r="G40" s="3">
        <f>G41+G42</f>
        <v>0</v>
      </c>
      <c r="H40" s="3">
        <f>H41+H42</f>
        <v>6076.2</v>
      </c>
      <c r="I40" s="3">
        <f>I41+I42</f>
        <v>60.8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</row>
    <row r="41" spans="1:17" ht="33.75" customHeight="1">
      <c r="A41" s="59"/>
      <c r="B41" s="85"/>
      <c r="C41" s="42" t="s">
        <v>38</v>
      </c>
      <c r="D41" s="43" t="s">
        <v>128</v>
      </c>
      <c r="E41" s="43" t="s">
        <v>22</v>
      </c>
      <c r="F41" s="44">
        <f>I41</f>
        <v>0</v>
      </c>
      <c r="G41" s="44">
        <v>0</v>
      </c>
      <c r="H41" s="44">
        <v>6076.2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</row>
    <row r="42" spans="1:17" ht="33.75" customHeight="1">
      <c r="A42" s="60"/>
      <c r="B42" s="86"/>
      <c r="C42" s="42" t="s">
        <v>38</v>
      </c>
      <c r="D42" s="43" t="s">
        <v>134</v>
      </c>
      <c r="E42" s="43" t="s">
        <v>22</v>
      </c>
      <c r="F42" s="44">
        <f>I42</f>
        <v>60.8</v>
      </c>
      <c r="G42" s="44">
        <v>0</v>
      </c>
      <c r="H42" s="44">
        <v>0</v>
      </c>
      <c r="I42" s="44">
        <v>60.8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</row>
    <row r="43" spans="1:17" ht="54">
      <c r="A43" s="23" t="s">
        <v>87</v>
      </c>
      <c r="B43" s="4" t="s">
        <v>60</v>
      </c>
      <c r="C43" s="21"/>
      <c r="D43" s="11"/>
      <c r="E43" s="11"/>
      <c r="F43" s="40">
        <f>G43+H43+I43</f>
        <v>766.569</v>
      </c>
      <c r="G43" s="2">
        <f>G44</f>
        <v>0</v>
      </c>
      <c r="H43" s="2">
        <f>H44</f>
        <v>0</v>
      </c>
      <c r="I43" s="40">
        <f>I44</f>
        <v>766.569</v>
      </c>
      <c r="J43" s="2">
        <f>K43+L43+M43</f>
        <v>0</v>
      </c>
      <c r="K43" s="2">
        <f>K44</f>
        <v>0</v>
      </c>
      <c r="L43" s="2">
        <f>L44</f>
        <v>0</v>
      </c>
      <c r="M43" s="2">
        <f>M44</f>
        <v>0</v>
      </c>
      <c r="N43" s="2">
        <f>O43+P43+Q43</f>
        <v>0</v>
      </c>
      <c r="O43" s="2">
        <f>O44</f>
        <v>0</v>
      </c>
      <c r="P43" s="2">
        <f>P44</f>
        <v>0</v>
      </c>
      <c r="Q43" s="2">
        <f>Q44</f>
        <v>0</v>
      </c>
    </row>
    <row r="44" spans="1:17" ht="117" customHeight="1">
      <c r="A44" s="23" t="s">
        <v>88</v>
      </c>
      <c r="B44" s="48" t="s">
        <v>71</v>
      </c>
      <c r="C44" s="25" t="s">
        <v>61</v>
      </c>
      <c r="D44" s="26" t="s">
        <v>83</v>
      </c>
      <c r="E44" s="26" t="s">
        <v>42</v>
      </c>
      <c r="F44" s="41">
        <f>I44</f>
        <v>766.569</v>
      </c>
      <c r="G44" s="3">
        <v>0</v>
      </c>
      <c r="H44" s="3">
        <v>0</v>
      </c>
      <c r="I44" s="41">
        <v>766.569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</row>
    <row r="45" spans="1:17" ht="60" customHeight="1">
      <c r="A45" s="23" t="s">
        <v>89</v>
      </c>
      <c r="B45" s="4" t="s">
        <v>86</v>
      </c>
      <c r="C45" s="21"/>
      <c r="D45" s="11"/>
      <c r="E45" s="11"/>
      <c r="F45" s="2">
        <f>G45+H45+I45</f>
        <v>1835.24</v>
      </c>
      <c r="G45" s="2">
        <f>G46+G49+G52</f>
        <v>0</v>
      </c>
      <c r="H45" s="2">
        <f>H46+H49+H52</f>
        <v>1624.4</v>
      </c>
      <c r="I45" s="2">
        <f>I46+I49+I52</f>
        <v>210.84</v>
      </c>
      <c r="J45" s="2">
        <f>K45+L45+M45</f>
        <v>0</v>
      </c>
      <c r="K45" s="2">
        <f>K46</f>
        <v>0</v>
      </c>
      <c r="L45" s="2">
        <f>L46</f>
        <v>0</v>
      </c>
      <c r="M45" s="2">
        <f>M46</f>
        <v>0</v>
      </c>
      <c r="N45" s="2">
        <f>O45+P45+Q45</f>
        <v>0</v>
      </c>
      <c r="O45" s="2">
        <f>O46</f>
        <v>0</v>
      </c>
      <c r="P45" s="2">
        <f>P46</f>
        <v>0</v>
      </c>
      <c r="Q45" s="2">
        <f>Q46</f>
        <v>0</v>
      </c>
    </row>
    <row r="46" spans="1:17" ht="31.5" customHeight="1">
      <c r="A46" s="58" t="s">
        <v>90</v>
      </c>
      <c r="B46" s="67" t="s">
        <v>84</v>
      </c>
      <c r="C46" s="25"/>
      <c r="D46" s="26"/>
      <c r="E46" s="26"/>
      <c r="F46" s="38">
        <f>G46+H46+I46</f>
        <v>1240.3725200000001</v>
      </c>
      <c r="G46" s="17">
        <f>G47+G48</f>
        <v>0</v>
      </c>
      <c r="H46" s="39">
        <f>H47+H48</f>
        <v>1127.61136</v>
      </c>
      <c r="I46" s="39">
        <f>I47+I48</f>
        <v>112.76116</v>
      </c>
      <c r="J46" s="3">
        <f aca="true" t="shared" si="1" ref="J46:J51">M46</f>
        <v>0</v>
      </c>
      <c r="K46" s="17">
        <v>0</v>
      </c>
      <c r="L46" s="17">
        <v>0</v>
      </c>
      <c r="M46" s="3">
        <v>0</v>
      </c>
      <c r="N46" s="3">
        <f aca="true" t="shared" si="2" ref="N46:N51">Q46</f>
        <v>0</v>
      </c>
      <c r="O46" s="17">
        <v>0</v>
      </c>
      <c r="P46" s="17">
        <v>0</v>
      </c>
      <c r="Q46" s="3">
        <v>0</v>
      </c>
    </row>
    <row r="47" spans="1:17" ht="29.25" customHeight="1">
      <c r="A47" s="59"/>
      <c r="B47" s="68"/>
      <c r="C47" s="42" t="s">
        <v>85</v>
      </c>
      <c r="D47" s="43" t="s">
        <v>117</v>
      </c>
      <c r="E47" s="43" t="s">
        <v>42</v>
      </c>
      <c r="F47" s="53">
        <f>G47+H47+I47</f>
        <v>1127.61136</v>
      </c>
      <c r="G47" s="45">
        <v>0</v>
      </c>
      <c r="H47" s="54">
        <v>1127.61136</v>
      </c>
      <c r="I47" s="44">
        <v>0</v>
      </c>
      <c r="J47" s="44">
        <f t="shared" si="1"/>
        <v>0</v>
      </c>
      <c r="K47" s="45">
        <v>0</v>
      </c>
      <c r="L47" s="45">
        <v>0</v>
      </c>
      <c r="M47" s="44">
        <v>0</v>
      </c>
      <c r="N47" s="44">
        <f t="shared" si="2"/>
        <v>0</v>
      </c>
      <c r="O47" s="45">
        <v>0</v>
      </c>
      <c r="P47" s="45">
        <v>0</v>
      </c>
      <c r="Q47" s="44">
        <v>0</v>
      </c>
    </row>
    <row r="48" spans="1:17" ht="29.25" customHeight="1">
      <c r="A48" s="60"/>
      <c r="B48" s="69"/>
      <c r="C48" s="42" t="s">
        <v>85</v>
      </c>
      <c r="D48" s="43" t="s">
        <v>152</v>
      </c>
      <c r="E48" s="43" t="s">
        <v>42</v>
      </c>
      <c r="F48" s="53">
        <f>I48</f>
        <v>112.76116</v>
      </c>
      <c r="G48" s="45">
        <v>0</v>
      </c>
      <c r="H48" s="45">
        <v>0</v>
      </c>
      <c r="I48" s="53">
        <v>112.76116</v>
      </c>
      <c r="J48" s="44">
        <f t="shared" si="1"/>
        <v>0</v>
      </c>
      <c r="K48" s="45">
        <v>0</v>
      </c>
      <c r="L48" s="45">
        <v>0</v>
      </c>
      <c r="M48" s="44">
        <v>0</v>
      </c>
      <c r="N48" s="44">
        <f t="shared" si="2"/>
        <v>0</v>
      </c>
      <c r="O48" s="45">
        <v>0</v>
      </c>
      <c r="P48" s="45">
        <v>0</v>
      </c>
      <c r="Q48" s="44">
        <v>0</v>
      </c>
    </row>
    <row r="49" spans="1:17" ht="54" customHeight="1">
      <c r="A49" s="58" t="s">
        <v>153</v>
      </c>
      <c r="B49" s="67" t="s">
        <v>118</v>
      </c>
      <c r="C49" s="25"/>
      <c r="D49" s="26"/>
      <c r="E49" s="26"/>
      <c r="F49" s="52">
        <f>G49+H49+I49</f>
        <v>546.46748</v>
      </c>
      <c r="G49" s="3">
        <f>G50+G51</f>
        <v>0</v>
      </c>
      <c r="H49" s="38">
        <f>H50+H51</f>
        <v>496.78864</v>
      </c>
      <c r="I49" s="38">
        <f>I50+I51</f>
        <v>49.67884</v>
      </c>
      <c r="J49" s="3">
        <f t="shared" si="1"/>
        <v>0</v>
      </c>
      <c r="K49" s="17">
        <v>0</v>
      </c>
      <c r="L49" s="17">
        <v>0</v>
      </c>
      <c r="M49" s="3">
        <v>0</v>
      </c>
      <c r="N49" s="3">
        <f t="shared" si="2"/>
        <v>0</v>
      </c>
      <c r="O49" s="17">
        <v>0</v>
      </c>
      <c r="P49" s="17">
        <v>0</v>
      </c>
      <c r="Q49" s="3">
        <v>0</v>
      </c>
    </row>
    <row r="50" spans="1:17" ht="30" customHeight="1">
      <c r="A50" s="59"/>
      <c r="B50" s="68"/>
      <c r="C50" s="42" t="s">
        <v>85</v>
      </c>
      <c r="D50" s="43" t="s">
        <v>124</v>
      </c>
      <c r="E50" s="43" t="s">
        <v>42</v>
      </c>
      <c r="F50" s="53">
        <f>G50+H50+I50</f>
        <v>496.78864</v>
      </c>
      <c r="G50" s="44">
        <v>0</v>
      </c>
      <c r="H50" s="53">
        <v>496.78864</v>
      </c>
      <c r="I50" s="44">
        <v>0</v>
      </c>
      <c r="J50" s="44">
        <f t="shared" si="1"/>
        <v>0</v>
      </c>
      <c r="K50" s="45">
        <v>0</v>
      </c>
      <c r="L50" s="45">
        <v>0</v>
      </c>
      <c r="M50" s="44">
        <v>0</v>
      </c>
      <c r="N50" s="44">
        <f t="shared" si="2"/>
        <v>0</v>
      </c>
      <c r="O50" s="45">
        <v>0</v>
      </c>
      <c r="P50" s="45">
        <v>0</v>
      </c>
      <c r="Q50" s="44">
        <v>0</v>
      </c>
    </row>
    <row r="51" spans="1:17" ht="39" customHeight="1">
      <c r="A51" s="60"/>
      <c r="B51" s="69"/>
      <c r="C51" s="42" t="s">
        <v>85</v>
      </c>
      <c r="D51" s="43" t="s">
        <v>125</v>
      </c>
      <c r="E51" s="43" t="s">
        <v>42</v>
      </c>
      <c r="F51" s="53">
        <f>G51+H51+I51</f>
        <v>49.67884</v>
      </c>
      <c r="G51" s="44">
        <v>0</v>
      </c>
      <c r="H51" s="44">
        <v>0</v>
      </c>
      <c r="I51" s="53">
        <v>49.67884</v>
      </c>
      <c r="J51" s="44">
        <f t="shared" si="1"/>
        <v>0</v>
      </c>
      <c r="K51" s="45">
        <v>0</v>
      </c>
      <c r="L51" s="45">
        <v>0</v>
      </c>
      <c r="M51" s="44">
        <v>0</v>
      </c>
      <c r="N51" s="44">
        <f t="shared" si="2"/>
        <v>0</v>
      </c>
      <c r="O51" s="45">
        <v>0</v>
      </c>
      <c r="P51" s="45">
        <v>0</v>
      </c>
      <c r="Q51" s="44">
        <v>0</v>
      </c>
    </row>
    <row r="52" spans="1:17" ht="126" customHeight="1">
      <c r="A52" s="23" t="s">
        <v>173</v>
      </c>
      <c r="B52" s="49" t="s">
        <v>114</v>
      </c>
      <c r="C52" s="25" t="s">
        <v>85</v>
      </c>
      <c r="D52" s="26" t="s">
        <v>79</v>
      </c>
      <c r="E52" s="26" t="s">
        <v>42</v>
      </c>
      <c r="F52" s="3">
        <f>I52</f>
        <v>48.4</v>
      </c>
      <c r="G52" s="3">
        <v>0</v>
      </c>
      <c r="H52" s="3">
        <v>0</v>
      </c>
      <c r="I52" s="3">
        <v>48.4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</row>
    <row r="53" spans="1:17" ht="57.75" customHeight="1">
      <c r="A53" s="23" t="s">
        <v>91</v>
      </c>
      <c r="B53" s="4" t="s">
        <v>99</v>
      </c>
      <c r="C53" s="21"/>
      <c r="D53" s="11"/>
      <c r="E53" s="11"/>
      <c r="F53" s="40">
        <f>G53+H53+I53</f>
        <v>956.238</v>
      </c>
      <c r="G53" s="2">
        <f>G54</f>
        <v>0</v>
      </c>
      <c r="H53" s="2">
        <f>H54</f>
        <v>0</v>
      </c>
      <c r="I53" s="40">
        <f>I54+I55</f>
        <v>956.238</v>
      </c>
      <c r="J53" s="2">
        <f>K53+L53+M53</f>
        <v>0</v>
      </c>
      <c r="K53" s="2">
        <f>K54</f>
        <v>0</v>
      </c>
      <c r="L53" s="2">
        <f>L54</f>
        <v>0</v>
      </c>
      <c r="M53" s="40">
        <f>M54</f>
        <v>0</v>
      </c>
      <c r="N53" s="2">
        <f>O53+P53+Q53</f>
        <v>0</v>
      </c>
      <c r="O53" s="2">
        <f>O54</f>
        <v>0</v>
      </c>
      <c r="P53" s="2">
        <f>P54</f>
        <v>0</v>
      </c>
      <c r="Q53" s="2">
        <f>Q54</f>
        <v>0</v>
      </c>
    </row>
    <row r="54" spans="1:17" ht="84" customHeight="1">
      <c r="A54" s="23" t="s">
        <v>92</v>
      </c>
      <c r="B54" s="48" t="s">
        <v>115</v>
      </c>
      <c r="C54" s="25" t="s">
        <v>100</v>
      </c>
      <c r="D54" s="26" t="s">
        <v>116</v>
      </c>
      <c r="E54" s="26" t="s">
        <v>42</v>
      </c>
      <c r="F54" s="41">
        <f>I54</f>
        <v>130.988</v>
      </c>
      <c r="G54" s="3">
        <v>0</v>
      </c>
      <c r="H54" s="3">
        <v>0</v>
      </c>
      <c r="I54" s="41">
        <v>130.988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</row>
    <row r="55" spans="1:17" ht="117" customHeight="1">
      <c r="A55" s="23" t="s">
        <v>156</v>
      </c>
      <c r="B55" s="48" t="s">
        <v>154</v>
      </c>
      <c r="C55" s="25" t="s">
        <v>100</v>
      </c>
      <c r="D55" s="26" t="s">
        <v>155</v>
      </c>
      <c r="E55" s="26" t="s">
        <v>42</v>
      </c>
      <c r="F55" s="41">
        <f>I55</f>
        <v>825.25</v>
      </c>
      <c r="G55" s="3">
        <v>0</v>
      </c>
      <c r="H55" s="3">
        <v>0</v>
      </c>
      <c r="I55" s="41">
        <v>825.25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</row>
    <row r="56" spans="1:17" ht="69.75" customHeight="1">
      <c r="A56" s="23" t="s">
        <v>161</v>
      </c>
      <c r="B56" s="4" t="s">
        <v>131</v>
      </c>
      <c r="C56" s="21"/>
      <c r="D56" s="11"/>
      <c r="E56" s="11"/>
      <c r="F56" s="40">
        <f>G56+H56+I56</f>
        <v>1500.722</v>
      </c>
      <c r="G56" s="2">
        <f>G57</f>
        <v>0</v>
      </c>
      <c r="H56" s="2">
        <f>H57</f>
        <v>829</v>
      </c>
      <c r="I56" s="40">
        <f>I57+I60+I61</f>
        <v>671.722</v>
      </c>
      <c r="J56" s="2">
        <f>K56+L56+M56</f>
        <v>0</v>
      </c>
      <c r="K56" s="2">
        <f>K57</f>
        <v>0</v>
      </c>
      <c r="L56" s="2">
        <f>L57</f>
        <v>0</v>
      </c>
      <c r="M56" s="2">
        <f>M57</f>
        <v>0</v>
      </c>
      <c r="N56" s="2">
        <f>O56+P56+Q56</f>
        <v>0</v>
      </c>
      <c r="O56" s="2">
        <f>O57</f>
        <v>0</v>
      </c>
      <c r="P56" s="2">
        <f>P57</f>
        <v>0</v>
      </c>
      <c r="Q56" s="2">
        <f>Q57</f>
        <v>0</v>
      </c>
    </row>
    <row r="57" spans="1:17" ht="51" customHeight="1">
      <c r="A57" s="58" t="s">
        <v>163</v>
      </c>
      <c r="B57" s="61" t="s">
        <v>132</v>
      </c>
      <c r="C57" s="25"/>
      <c r="D57" s="26"/>
      <c r="E57" s="26"/>
      <c r="F57" s="3">
        <f>I57</f>
        <v>8.3</v>
      </c>
      <c r="G57" s="3">
        <v>0</v>
      </c>
      <c r="H57" s="3">
        <f>H58+H59</f>
        <v>829</v>
      </c>
      <c r="I57" s="3">
        <f>I58+I59</f>
        <v>8.3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</row>
    <row r="58" spans="1:17" ht="45" customHeight="1">
      <c r="A58" s="59"/>
      <c r="B58" s="62"/>
      <c r="C58" s="25" t="s">
        <v>130</v>
      </c>
      <c r="D58" s="26" t="s">
        <v>128</v>
      </c>
      <c r="E58" s="26" t="s">
        <v>22</v>
      </c>
      <c r="F58" s="3">
        <f>I58</f>
        <v>0</v>
      </c>
      <c r="G58" s="3">
        <v>0</v>
      </c>
      <c r="H58" s="3">
        <v>829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</row>
    <row r="59" spans="1:17" ht="42.75" customHeight="1">
      <c r="A59" s="60"/>
      <c r="B59" s="63"/>
      <c r="C59" s="25" t="s">
        <v>130</v>
      </c>
      <c r="D59" s="26" t="s">
        <v>133</v>
      </c>
      <c r="E59" s="26" t="s">
        <v>22</v>
      </c>
      <c r="F59" s="3">
        <f>I59</f>
        <v>8.3</v>
      </c>
      <c r="G59" s="3">
        <v>0</v>
      </c>
      <c r="H59" s="3">
        <v>0</v>
      </c>
      <c r="I59" s="3">
        <v>8.3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</row>
    <row r="60" spans="1:17" ht="146.25" customHeight="1">
      <c r="A60" s="23" t="s">
        <v>174</v>
      </c>
      <c r="B60" s="48" t="s">
        <v>157</v>
      </c>
      <c r="C60" s="25" t="s">
        <v>130</v>
      </c>
      <c r="D60" s="26" t="s">
        <v>158</v>
      </c>
      <c r="E60" s="26" t="s">
        <v>42</v>
      </c>
      <c r="F60" s="41">
        <f>I60</f>
        <v>124.022</v>
      </c>
      <c r="G60" s="3">
        <v>0</v>
      </c>
      <c r="H60" s="3">
        <v>0</v>
      </c>
      <c r="I60" s="41">
        <v>124.022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</row>
    <row r="61" spans="1:17" ht="99" customHeight="1">
      <c r="A61" s="23" t="s">
        <v>175</v>
      </c>
      <c r="B61" s="48" t="s">
        <v>159</v>
      </c>
      <c r="C61" s="25" t="s">
        <v>130</v>
      </c>
      <c r="D61" s="26" t="s">
        <v>160</v>
      </c>
      <c r="E61" s="26" t="s">
        <v>42</v>
      </c>
      <c r="F61" s="3">
        <f>I61</f>
        <v>539.4</v>
      </c>
      <c r="G61" s="3">
        <v>0</v>
      </c>
      <c r="H61" s="3">
        <v>0</v>
      </c>
      <c r="I61" s="3">
        <v>539.4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</row>
    <row r="62" spans="1:17" ht="68.25" customHeight="1">
      <c r="A62" s="23" t="s">
        <v>176</v>
      </c>
      <c r="B62" s="4" t="s">
        <v>162</v>
      </c>
      <c r="C62" s="21"/>
      <c r="D62" s="11"/>
      <c r="E62" s="11"/>
      <c r="F62" s="37">
        <f>G62+H62+I62</f>
        <v>278.51094</v>
      </c>
      <c r="G62" s="2">
        <f>G63</f>
        <v>0</v>
      </c>
      <c r="H62" s="2">
        <f>H63</f>
        <v>0</v>
      </c>
      <c r="I62" s="37">
        <f>I63+I66+I67</f>
        <v>278.51094</v>
      </c>
      <c r="J62" s="2">
        <f>K62+L62+M62</f>
        <v>0</v>
      </c>
      <c r="K62" s="2">
        <f>K63</f>
        <v>0</v>
      </c>
      <c r="L62" s="2">
        <f>L63</f>
        <v>0</v>
      </c>
      <c r="M62" s="2">
        <f>M63</f>
        <v>0</v>
      </c>
      <c r="N62" s="2">
        <f>O62+P62+Q62</f>
        <v>0</v>
      </c>
      <c r="O62" s="2">
        <f>O63</f>
        <v>0</v>
      </c>
      <c r="P62" s="2">
        <f>P63</f>
        <v>0</v>
      </c>
      <c r="Q62" s="2">
        <f>Q63</f>
        <v>0</v>
      </c>
    </row>
    <row r="63" spans="1:17" ht="130.5" customHeight="1">
      <c r="A63" s="23" t="s">
        <v>177</v>
      </c>
      <c r="B63" s="48" t="s">
        <v>164</v>
      </c>
      <c r="C63" s="25" t="s">
        <v>165</v>
      </c>
      <c r="D63" s="26" t="s">
        <v>166</v>
      </c>
      <c r="E63" s="26" t="s">
        <v>42</v>
      </c>
      <c r="F63" s="38">
        <f>I63</f>
        <v>278.51094</v>
      </c>
      <c r="G63" s="3">
        <v>0</v>
      </c>
      <c r="H63" s="3">
        <v>0</v>
      </c>
      <c r="I63" s="38">
        <v>278.51094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</row>
    <row r="64" spans="1:17" ht="27">
      <c r="A64" s="27"/>
      <c r="B64" s="28" t="s">
        <v>8</v>
      </c>
      <c r="C64" s="29"/>
      <c r="D64" s="29"/>
      <c r="E64" s="29"/>
      <c r="F64" s="37">
        <f>G64+H64+I64</f>
        <v>35165.58267</v>
      </c>
      <c r="G64" s="40">
        <f>G15+G18+G20+G22+G27+G31+G35+G43+G45+G53+G56+G62</f>
        <v>276.863</v>
      </c>
      <c r="H64" s="51">
        <f>H15+H18+H20+H22+H27+H31+H35+H43+H45+H53+H56+H62</f>
        <v>15570.287999999999</v>
      </c>
      <c r="I64" s="37">
        <f>I15+I18+I20+I22+I27+I29+I31+I35+I43+I45+I53+I56+I62</f>
        <v>19318.43167</v>
      </c>
      <c r="J64" s="2">
        <f>K64+L64+M64</f>
        <v>2605.4</v>
      </c>
      <c r="K64" s="2">
        <f>K15+K18+K20+K22+K27+K31+K35+K43+K45+K53+K56</f>
        <v>0</v>
      </c>
      <c r="L64" s="2">
        <f>L15+L18+L20+L22+L27+L31+L35+L43+L45+L53+L56</f>
        <v>0</v>
      </c>
      <c r="M64" s="2">
        <f>M15+M18+M20+M22+M27+M31+M35+M43+M45+M53+M56</f>
        <v>2605.4</v>
      </c>
      <c r="N64" s="2">
        <f>O64+P64+Q64</f>
        <v>2605.4</v>
      </c>
      <c r="O64" s="2">
        <f>O15+O18+O20+O22+O27+O31+O35+O43+O45+O53+O56</f>
        <v>0</v>
      </c>
      <c r="P64" s="2">
        <f>P15+P18+P20+P22+P27+P31+P35+P43+P45+P53+P56</f>
        <v>0</v>
      </c>
      <c r="Q64" s="2">
        <f>Q15+Q18+Q20+Q22+Q27+Q31+Q35+Q43+Q45+Q53+Q56</f>
        <v>2605.4</v>
      </c>
    </row>
    <row r="65" spans="1:17" ht="27">
      <c r="A65" s="30"/>
      <c r="B65" s="31"/>
      <c r="C65" s="32"/>
      <c r="D65" s="32"/>
      <c r="E65" s="32"/>
      <c r="F65" s="33"/>
      <c r="G65" s="5"/>
      <c r="H65" s="5"/>
      <c r="I65" s="33"/>
      <c r="J65" s="33"/>
      <c r="K65" s="5"/>
      <c r="L65" s="5"/>
      <c r="M65" s="5"/>
      <c r="N65" s="33"/>
      <c r="O65" s="5"/>
      <c r="P65" s="5"/>
      <c r="Q65" s="5"/>
    </row>
    <row r="66" spans="1:17" ht="27">
      <c r="A66" s="30"/>
      <c r="B66" s="31"/>
      <c r="C66" s="32"/>
      <c r="D66" s="32"/>
      <c r="E66" s="32"/>
      <c r="F66" s="33"/>
      <c r="G66" s="5"/>
      <c r="H66" s="5"/>
      <c r="I66" s="33"/>
      <c r="J66" s="33"/>
      <c r="K66" s="5"/>
      <c r="L66" s="5"/>
      <c r="M66" s="5"/>
      <c r="N66" s="33"/>
      <c r="O66" s="5"/>
      <c r="P66" s="5"/>
      <c r="Q66" s="5"/>
    </row>
    <row r="67" spans="1:17" ht="27">
      <c r="A67" s="30"/>
      <c r="B67" s="31"/>
      <c r="C67" s="32"/>
      <c r="D67" s="32"/>
      <c r="E67" s="32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33"/>
    </row>
    <row r="68" spans="1:17" ht="27">
      <c r="A68" s="30"/>
      <c r="B68" s="31" t="s">
        <v>16</v>
      </c>
      <c r="C68" s="30"/>
      <c r="D68" s="30"/>
      <c r="E68" s="30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0"/>
    </row>
    <row r="69" spans="1:17" ht="54.75" customHeight="1">
      <c r="A69" s="11" t="s">
        <v>1</v>
      </c>
      <c r="B69" s="11" t="s">
        <v>7</v>
      </c>
      <c r="C69" s="64" t="s">
        <v>17</v>
      </c>
      <c r="D69" s="64"/>
      <c r="E69" s="64"/>
      <c r="F69" s="6" t="s">
        <v>62</v>
      </c>
      <c r="G69" s="6" t="s">
        <v>73</v>
      </c>
      <c r="H69" s="6" t="s">
        <v>106</v>
      </c>
      <c r="I69" s="34"/>
      <c r="J69" s="34"/>
      <c r="K69" s="34"/>
      <c r="L69" s="34"/>
      <c r="M69" s="34"/>
      <c r="N69" s="34"/>
      <c r="O69" s="34"/>
      <c r="P69" s="34"/>
      <c r="Q69" s="30"/>
    </row>
    <row r="70" spans="1:17" ht="27.75">
      <c r="A70" s="35" t="s">
        <v>14</v>
      </c>
      <c r="B70" s="12" t="s">
        <v>93</v>
      </c>
      <c r="C70" s="75" t="s">
        <v>94</v>
      </c>
      <c r="D70" s="76"/>
      <c r="E70" s="77"/>
      <c r="F70" s="2">
        <f>F71</f>
        <v>204.64643</v>
      </c>
      <c r="G70" s="2">
        <f>G71</f>
        <v>0</v>
      </c>
      <c r="H70" s="2">
        <f>H71</f>
        <v>0</v>
      </c>
      <c r="I70" s="34"/>
      <c r="J70" s="34"/>
      <c r="K70" s="34"/>
      <c r="L70" s="34"/>
      <c r="M70" s="34"/>
      <c r="N70" s="34"/>
      <c r="O70" s="34"/>
      <c r="P70" s="34"/>
      <c r="Q70" s="30"/>
    </row>
    <row r="71" spans="1:17" ht="27.75">
      <c r="A71" s="35" t="s">
        <v>30</v>
      </c>
      <c r="B71" s="13" t="s">
        <v>95</v>
      </c>
      <c r="C71" s="55" t="s">
        <v>76</v>
      </c>
      <c r="D71" s="56"/>
      <c r="E71" s="57"/>
      <c r="F71" s="17">
        <f>F15</f>
        <v>204.64643</v>
      </c>
      <c r="G71" s="17">
        <f>J12</f>
        <v>0</v>
      </c>
      <c r="H71" s="17">
        <f>N12</f>
        <v>0</v>
      </c>
      <c r="I71" s="34"/>
      <c r="J71" s="34"/>
      <c r="K71" s="34"/>
      <c r="L71" s="34"/>
      <c r="M71" s="34"/>
      <c r="N71" s="34"/>
      <c r="O71" s="34"/>
      <c r="P71" s="34"/>
      <c r="Q71" s="30"/>
    </row>
    <row r="72" spans="1:17" ht="27.75">
      <c r="A72" s="35" t="s">
        <v>15</v>
      </c>
      <c r="B72" s="14" t="s">
        <v>54</v>
      </c>
      <c r="C72" s="75" t="s">
        <v>55</v>
      </c>
      <c r="D72" s="76"/>
      <c r="E72" s="77"/>
      <c r="F72" s="2">
        <f>F73</f>
        <v>4830.2</v>
      </c>
      <c r="G72" s="2">
        <f>G73</f>
        <v>0</v>
      </c>
      <c r="H72" s="2">
        <f>H73</f>
        <v>0</v>
      </c>
      <c r="I72" s="34"/>
      <c r="J72" s="34"/>
      <c r="K72" s="34"/>
      <c r="L72" s="34"/>
      <c r="M72" s="34"/>
      <c r="N72" s="34"/>
      <c r="O72" s="34"/>
      <c r="P72" s="34"/>
      <c r="Q72" s="30"/>
    </row>
    <row r="73" spans="1:17" ht="27.75">
      <c r="A73" s="35" t="s">
        <v>31</v>
      </c>
      <c r="B73" s="13" t="s">
        <v>56</v>
      </c>
      <c r="C73" s="55" t="s">
        <v>44</v>
      </c>
      <c r="D73" s="56"/>
      <c r="E73" s="57"/>
      <c r="F73" s="17">
        <f>F18</f>
        <v>4830.2</v>
      </c>
      <c r="G73" s="17">
        <f>J14</f>
        <v>0</v>
      </c>
      <c r="H73" s="17">
        <f>N14</f>
        <v>0</v>
      </c>
      <c r="I73" s="34"/>
      <c r="J73" s="34"/>
      <c r="K73" s="34"/>
      <c r="L73" s="34"/>
      <c r="M73" s="34"/>
      <c r="N73" s="34"/>
      <c r="O73" s="34"/>
      <c r="P73" s="34"/>
      <c r="Q73" s="30"/>
    </row>
    <row r="74" spans="1:17" ht="27.75">
      <c r="A74" s="35" t="s">
        <v>26</v>
      </c>
      <c r="B74" s="14" t="s">
        <v>27</v>
      </c>
      <c r="C74" s="75" t="s">
        <v>29</v>
      </c>
      <c r="D74" s="76"/>
      <c r="E74" s="77"/>
      <c r="F74" s="51">
        <f>F75+F76+F77+F78</f>
        <v>11020.570300000001</v>
      </c>
      <c r="G74" s="2">
        <f>G75+G76+G77+G78</f>
        <v>2605.4</v>
      </c>
      <c r="H74" s="2">
        <f>H75+H76+H77+H78</f>
        <v>2605.4</v>
      </c>
      <c r="I74" s="34"/>
      <c r="J74" s="34"/>
      <c r="K74" s="34"/>
      <c r="L74" s="34"/>
      <c r="M74" s="34"/>
      <c r="N74" s="34"/>
      <c r="O74" s="34"/>
      <c r="P74" s="34"/>
      <c r="Q74" s="30"/>
    </row>
    <row r="75" spans="1:17" ht="27.75">
      <c r="A75" s="35" t="s">
        <v>32</v>
      </c>
      <c r="B75" s="13" t="s">
        <v>28</v>
      </c>
      <c r="C75" s="55" t="s">
        <v>25</v>
      </c>
      <c r="D75" s="56"/>
      <c r="E75" s="57"/>
      <c r="F75" s="17">
        <f>F20</f>
        <v>2605.4</v>
      </c>
      <c r="G75" s="17">
        <f>J20</f>
        <v>2605.4</v>
      </c>
      <c r="H75" s="17">
        <f>N20</f>
        <v>2605.4</v>
      </c>
      <c r="I75" s="34"/>
      <c r="J75" s="34"/>
      <c r="K75" s="34"/>
      <c r="L75" s="34"/>
      <c r="M75" s="34"/>
      <c r="N75" s="34"/>
      <c r="O75" s="34"/>
      <c r="P75" s="34"/>
      <c r="Q75" s="30"/>
    </row>
    <row r="76" spans="1:17" ht="27.75">
      <c r="A76" s="35" t="s">
        <v>57</v>
      </c>
      <c r="B76" s="13" t="s">
        <v>72</v>
      </c>
      <c r="C76" s="55" t="s">
        <v>69</v>
      </c>
      <c r="D76" s="56"/>
      <c r="E76" s="57"/>
      <c r="F76" s="17">
        <f>F22</f>
        <v>6341.6292</v>
      </c>
      <c r="G76" s="17">
        <f>J22</f>
        <v>0</v>
      </c>
      <c r="H76" s="17">
        <f>N23</f>
        <v>0</v>
      </c>
      <c r="I76" s="34"/>
      <c r="J76" s="34"/>
      <c r="K76" s="34"/>
      <c r="L76" s="34"/>
      <c r="M76" s="34"/>
      <c r="N76" s="34"/>
      <c r="O76" s="34"/>
      <c r="P76" s="34"/>
      <c r="Q76" s="30"/>
    </row>
    <row r="77" spans="1:17" ht="27.75">
      <c r="A77" s="35" t="s">
        <v>137</v>
      </c>
      <c r="B77" s="13" t="s">
        <v>138</v>
      </c>
      <c r="C77" s="55" t="s">
        <v>111</v>
      </c>
      <c r="D77" s="56"/>
      <c r="E77" s="57"/>
      <c r="F77" s="39">
        <f>F27</f>
        <v>634.89348</v>
      </c>
      <c r="G77" s="17">
        <f>J28</f>
        <v>0</v>
      </c>
      <c r="H77" s="17">
        <f>N28</f>
        <v>0</v>
      </c>
      <c r="I77" s="34"/>
      <c r="J77" s="34"/>
      <c r="K77" s="34"/>
      <c r="L77" s="34"/>
      <c r="M77" s="34"/>
      <c r="N77" s="34"/>
      <c r="O77" s="34"/>
      <c r="P77" s="34"/>
      <c r="Q77" s="30"/>
    </row>
    <row r="78" spans="1:17" ht="55.5">
      <c r="A78" s="35" t="s">
        <v>167</v>
      </c>
      <c r="B78" s="13" t="s">
        <v>169</v>
      </c>
      <c r="C78" s="55" t="s">
        <v>168</v>
      </c>
      <c r="D78" s="56"/>
      <c r="E78" s="57"/>
      <c r="F78" s="39">
        <f>F29</f>
        <v>1438.64762</v>
      </c>
      <c r="G78" s="17">
        <f>J29</f>
        <v>0</v>
      </c>
      <c r="H78" s="17">
        <f>N29</f>
        <v>0</v>
      </c>
      <c r="I78" s="34"/>
      <c r="J78" s="34"/>
      <c r="K78" s="34"/>
      <c r="L78" s="34"/>
      <c r="M78" s="34"/>
      <c r="N78" s="34"/>
      <c r="O78" s="34"/>
      <c r="P78" s="34"/>
      <c r="Q78" s="30"/>
    </row>
    <row r="79" spans="1:17" ht="27.75">
      <c r="A79" s="35" t="s">
        <v>40</v>
      </c>
      <c r="B79" s="14" t="s">
        <v>18</v>
      </c>
      <c r="C79" s="75" t="s">
        <v>19</v>
      </c>
      <c r="D79" s="76"/>
      <c r="E79" s="77"/>
      <c r="F79" s="40">
        <f>F80+F81+F82+F83</f>
        <v>16374.695</v>
      </c>
      <c r="G79" s="2">
        <f>G80+G81+G82+G83</f>
        <v>0</v>
      </c>
      <c r="H79" s="2">
        <f>H80+H81+H82+H83</f>
        <v>0</v>
      </c>
      <c r="I79" s="34"/>
      <c r="J79" s="34"/>
      <c r="K79" s="34"/>
      <c r="L79" s="34"/>
      <c r="M79" s="34"/>
      <c r="N79" s="34"/>
      <c r="O79" s="34"/>
      <c r="P79" s="34"/>
      <c r="Q79" s="30"/>
    </row>
    <row r="80" spans="1:17" ht="27.75">
      <c r="A80" s="35" t="s">
        <v>41</v>
      </c>
      <c r="B80" s="15" t="s">
        <v>20</v>
      </c>
      <c r="C80" s="55" t="s">
        <v>0</v>
      </c>
      <c r="D80" s="56"/>
      <c r="E80" s="57"/>
      <c r="F80" s="41">
        <f>F31</f>
        <v>2314.811</v>
      </c>
      <c r="G80" s="3">
        <f>J27</f>
        <v>0</v>
      </c>
      <c r="H80" s="3">
        <f>N27</f>
        <v>0</v>
      </c>
      <c r="I80" s="34"/>
      <c r="J80" s="34"/>
      <c r="K80" s="34"/>
      <c r="L80" s="34"/>
      <c r="M80" s="34"/>
      <c r="N80" s="34"/>
      <c r="O80" s="34"/>
      <c r="P80" s="34"/>
      <c r="Q80" s="30"/>
    </row>
    <row r="81" spans="1:17" ht="27.75">
      <c r="A81" s="35" t="s">
        <v>45</v>
      </c>
      <c r="B81" s="15" t="s">
        <v>39</v>
      </c>
      <c r="C81" s="55" t="s">
        <v>38</v>
      </c>
      <c r="D81" s="56"/>
      <c r="E81" s="57"/>
      <c r="F81" s="3">
        <f>F35</f>
        <v>11458.075</v>
      </c>
      <c r="G81" s="3">
        <f>J35</f>
        <v>0</v>
      </c>
      <c r="H81" s="3">
        <f>M35</f>
        <v>0</v>
      </c>
      <c r="I81" s="34"/>
      <c r="J81" s="34"/>
      <c r="K81" s="34"/>
      <c r="L81" s="34"/>
      <c r="M81" s="34"/>
      <c r="N81" s="34"/>
      <c r="O81" s="34"/>
      <c r="P81" s="34"/>
      <c r="Q81" s="30"/>
    </row>
    <row r="82" spans="1:17" ht="27.75">
      <c r="A82" s="35" t="s">
        <v>139</v>
      </c>
      <c r="B82" s="15" t="s">
        <v>63</v>
      </c>
      <c r="C82" s="55" t="s">
        <v>61</v>
      </c>
      <c r="D82" s="56"/>
      <c r="E82" s="57"/>
      <c r="F82" s="3">
        <f>F43</f>
        <v>766.569</v>
      </c>
      <c r="G82" s="3">
        <v>0</v>
      </c>
      <c r="H82" s="3">
        <v>0</v>
      </c>
      <c r="I82" s="34"/>
      <c r="J82" s="34"/>
      <c r="K82" s="34"/>
      <c r="L82" s="34"/>
      <c r="M82" s="34"/>
      <c r="N82" s="34"/>
      <c r="O82" s="34"/>
      <c r="P82" s="34"/>
      <c r="Q82" s="30"/>
    </row>
    <row r="83" spans="1:17" ht="27.75">
      <c r="A83" s="35" t="s">
        <v>140</v>
      </c>
      <c r="B83" s="15" t="s">
        <v>96</v>
      </c>
      <c r="C83" s="55" t="s">
        <v>85</v>
      </c>
      <c r="D83" s="56"/>
      <c r="E83" s="57"/>
      <c r="F83" s="3">
        <f>F45</f>
        <v>1835.24</v>
      </c>
      <c r="G83" s="3">
        <v>0</v>
      </c>
      <c r="H83" s="3">
        <v>0</v>
      </c>
      <c r="I83" s="34"/>
      <c r="J83" s="34"/>
      <c r="K83" s="34"/>
      <c r="L83" s="34"/>
      <c r="M83" s="34"/>
      <c r="N83" s="34"/>
      <c r="O83" s="34"/>
      <c r="P83" s="34"/>
      <c r="Q83" s="30"/>
    </row>
    <row r="84" spans="1:17" ht="27.75">
      <c r="A84" s="35" t="s">
        <v>46</v>
      </c>
      <c r="B84" s="14" t="s">
        <v>101</v>
      </c>
      <c r="C84" s="75" t="s">
        <v>103</v>
      </c>
      <c r="D84" s="76"/>
      <c r="E84" s="77"/>
      <c r="F84" s="40">
        <f>F85</f>
        <v>956.238</v>
      </c>
      <c r="G84" s="2">
        <f>G85+G86+G87+G90</f>
        <v>0</v>
      </c>
      <c r="H84" s="2">
        <f>H85+H86</f>
        <v>0</v>
      </c>
      <c r="I84" s="34"/>
      <c r="J84" s="34"/>
      <c r="K84" s="34"/>
      <c r="L84" s="34"/>
      <c r="M84" s="34"/>
      <c r="N84" s="34"/>
      <c r="O84" s="34"/>
      <c r="P84" s="34"/>
      <c r="Q84" s="30"/>
    </row>
    <row r="85" spans="1:17" ht="27.75">
      <c r="A85" s="35" t="s">
        <v>47</v>
      </c>
      <c r="B85" s="15" t="s">
        <v>102</v>
      </c>
      <c r="C85" s="55" t="s">
        <v>100</v>
      </c>
      <c r="D85" s="56"/>
      <c r="E85" s="57"/>
      <c r="F85" s="41">
        <f>F53</f>
        <v>956.238</v>
      </c>
      <c r="G85" s="3">
        <f>J35</f>
        <v>0</v>
      </c>
      <c r="H85" s="3">
        <f>N35</f>
        <v>0</v>
      </c>
      <c r="I85" s="34"/>
      <c r="J85" s="34"/>
      <c r="K85" s="34"/>
      <c r="L85" s="34"/>
      <c r="M85" s="34"/>
      <c r="N85" s="34"/>
      <c r="O85" s="34"/>
      <c r="P85" s="34"/>
      <c r="Q85" s="30"/>
    </row>
    <row r="86" spans="1:17" ht="27.75">
      <c r="A86" s="35" t="s">
        <v>48</v>
      </c>
      <c r="B86" s="14" t="s">
        <v>97</v>
      </c>
      <c r="C86" s="75" t="s">
        <v>98</v>
      </c>
      <c r="D86" s="76"/>
      <c r="E86" s="77"/>
      <c r="F86" s="37">
        <f>F87+F88</f>
        <v>1779.2329399999999</v>
      </c>
      <c r="G86" s="2">
        <f>G87</f>
        <v>0</v>
      </c>
      <c r="H86" s="2">
        <f>H87</f>
        <v>0</v>
      </c>
      <c r="I86" s="34"/>
      <c r="J86" s="34"/>
      <c r="K86" s="34"/>
      <c r="L86" s="34"/>
      <c r="M86" s="34"/>
      <c r="N86" s="34"/>
      <c r="O86" s="34"/>
      <c r="P86" s="34"/>
      <c r="Q86" s="30"/>
    </row>
    <row r="87" spans="1:17" ht="36" customHeight="1">
      <c r="A87" s="35" t="s">
        <v>49</v>
      </c>
      <c r="B87" s="46" t="s">
        <v>141</v>
      </c>
      <c r="C87" s="55" t="s">
        <v>130</v>
      </c>
      <c r="D87" s="56"/>
      <c r="E87" s="57"/>
      <c r="F87" s="41">
        <f>F56</f>
        <v>1500.722</v>
      </c>
      <c r="G87" s="3">
        <f>J36</f>
        <v>0</v>
      </c>
      <c r="H87" s="3">
        <f>N36</f>
        <v>0</v>
      </c>
      <c r="I87" s="34"/>
      <c r="J87" s="34"/>
      <c r="K87" s="34"/>
      <c r="L87" s="34"/>
      <c r="M87" s="34"/>
      <c r="N87" s="34"/>
      <c r="O87" s="34"/>
      <c r="P87" s="34"/>
      <c r="Q87" s="30"/>
    </row>
    <row r="88" spans="1:17" ht="36" customHeight="1">
      <c r="A88" s="35" t="s">
        <v>136</v>
      </c>
      <c r="B88" s="46" t="s">
        <v>170</v>
      </c>
      <c r="C88" s="55" t="s">
        <v>165</v>
      </c>
      <c r="D88" s="56"/>
      <c r="E88" s="57"/>
      <c r="F88" s="38">
        <f>F63</f>
        <v>278.51094</v>
      </c>
      <c r="G88" s="3">
        <f>J37</f>
        <v>0</v>
      </c>
      <c r="H88" s="3">
        <f>N37</f>
        <v>0</v>
      </c>
      <c r="I88" s="34"/>
      <c r="J88" s="34"/>
      <c r="K88" s="34"/>
      <c r="L88" s="34"/>
      <c r="M88" s="34"/>
      <c r="N88" s="34"/>
      <c r="O88" s="34"/>
      <c r="P88" s="34"/>
      <c r="Q88" s="30"/>
    </row>
    <row r="89" spans="1:17" ht="27.75">
      <c r="A89" s="36"/>
      <c r="B89" s="16" t="s">
        <v>9</v>
      </c>
      <c r="C89" s="74"/>
      <c r="D89" s="74"/>
      <c r="E89" s="74"/>
      <c r="F89" s="37">
        <f>F70+F72+F74+F79+F84+F86</f>
        <v>35165.58267</v>
      </c>
      <c r="G89" s="2">
        <f>G70+G72+G74+G79+G84+G86</f>
        <v>2605.4</v>
      </c>
      <c r="H89" s="2">
        <f>H70+H72+H74+H79+H84+H86</f>
        <v>2605.4</v>
      </c>
      <c r="I89" s="34"/>
      <c r="J89" s="34"/>
      <c r="K89" s="34"/>
      <c r="L89" s="34"/>
      <c r="M89" s="34"/>
      <c r="N89" s="34"/>
      <c r="O89" s="34"/>
      <c r="P89" s="34"/>
      <c r="Q89" s="30"/>
    </row>
  </sheetData>
  <sheetProtection/>
  <mergeCells count="53">
    <mergeCell ref="C70:E70"/>
    <mergeCell ref="B57:B59"/>
    <mergeCell ref="B40:B42"/>
    <mergeCell ref="F13:F14"/>
    <mergeCell ref="C72:E72"/>
    <mergeCell ref="C13:E13"/>
    <mergeCell ref="A11:I11"/>
    <mergeCell ref="N13:N14"/>
    <mergeCell ref="C84:E84"/>
    <mergeCell ref="C75:E75"/>
    <mergeCell ref="C86:E86"/>
    <mergeCell ref="P12:Q12"/>
    <mergeCell ref="C77:E77"/>
    <mergeCell ref="B23:B25"/>
    <mergeCell ref="B49:B51"/>
    <mergeCell ref="C85:E85"/>
    <mergeCell ref="N7:Q7"/>
    <mergeCell ref="N8:Q8"/>
    <mergeCell ref="C76:E76"/>
    <mergeCell ref="C74:E74"/>
    <mergeCell ref="G13:I13"/>
    <mergeCell ref="K13:M13"/>
    <mergeCell ref="C71:E71"/>
    <mergeCell ref="O13:Q13"/>
    <mergeCell ref="N9:Q9"/>
    <mergeCell ref="A10:Q10"/>
    <mergeCell ref="N1:R1"/>
    <mergeCell ref="N2:R2"/>
    <mergeCell ref="N3:R3"/>
    <mergeCell ref="N4:R4"/>
    <mergeCell ref="N6:Q6"/>
    <mergeCell ref="C89:E89"/>
    <mergeCell ref="C80:E80"/>
    <mergeCell ref="C81:E81"/>
    <mergeCell ref="C82:E82"/>
    <mergeCell ref="C79:E79"/>
    <mergeCell ref="A13:A14"/>
    <mergeCell ref="B13:B14"/>
    <mergeCell ref="B46:B48"/>
    <mergeCell ref="J13:J14"/>
    <mergeCell ref="A37:A39"/>
    <mergeCell ref="A40:A42"/>
    <mergeCell ref="A46:A48"/>
    <mergeCell ref="C78:E78"/>
    <mergeCell ref="C88:E88"/>
    <mergeCell ref="A57:A59"/>
    <mergeCell ref="A23:A25"/>
    <mergeCell ref="A49:A51"/>
    <mergeCell ref="B37:B39"/>
    <mergeCell ref="C83:E83"/>
    <mergeCell ref="C87:E87"/>
    <mergeCell ref="C73:E73"/>
    <mergeCell ref="C69:E69"/>
  </mergeCells>
  <printOptions horizontalCentered="1"/>
  <pageMargins left="0.3937007874015748" right="0.3937007874015748" top="0.5905511811023623" bottom="0.3937007874015748" header="0.5118110236220472" footer="0.5118110236220472"/>
  <pageSetup firstPageNumber="154" useFirstPageNumber="1" fitToHeight="0" fitToWidth="1" horizontalDpi="600" verticalDpi="600" orientation="landscape" paperSize="9" scale="35" r:id="rId1"/>
  <headerFooter alignWithMargins="0">
    <oddFooter>&amp;R&amp;P</oddFooter>
  </headerFooter>
  <rowBreaks count="3" manualBreakCount="3">
    <brk id="21" max="255" man="1"/>
    <brk id="44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2019-12-16T12:16:39Z</cp:lastPrinted>
  <dcterms:created xsi:type="dcterms:W3CDTF">1996-10-08T23:32:33Z</dcterms:created>
  <dcterms:modified xsi:type="dcterms:W3CDTF">2019-12-16T12:17:41Z</dcterms:modified>
  <cp:category/>
  <cp:version/>
  <cp:contentType/>
  <cp:contentStatus/>
</cp:coreProperties>
</file>