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5" windowHeight="9495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'Лист1'!$A$1:$Q$69</definedName>
  </definedNames>
  <calcPr fullCalcOnLoad="1"/>
</workbook>
</file>

<file path=xl/sharedStrings.xml><?xml version="1.0" encoding="utf-8"?>
<sst xmlns="http://schemas.openxmlformats.org/spreadsheetml/2006/main" count="239" uniqueCount="163">
  <si>
    <t>0701</t>
  </si>
  <si>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</si>
  <si>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</si>
  <si>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</si>
  <si>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</si>
  <si>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</si>
  <si>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</si>
  <si>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</si>
  <si>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</si>
  <si>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</si>
  <si>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</si>
  <si>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</si>
  <si>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</si>
  <si>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</si>
  <si>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</si>
  <si>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</si>
  <si>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</si>
  <si>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Раздел, подраздел функциональной классификации</t>
  </si>
  <si>
    <t>Образование</t>
  </si>
  <si>
    <t>0700</t>
  </si>
  <si>
    <t>Дошкольное образование</t>
  </si>
  <si>
    <t>Капитальный ремонт объектов дошкольного образования</t>
  </si>
  <si>
    <t>243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</si>
  <si>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</si>
  <si>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</si>
  <si>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</si>
  <si>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3.</t>
  </si>
  <si>
    <t>Жилищно-коммунальное хозяйство</t>
  </si>
  <si>
    <t>Жилищное хозяйство</t>
  </si>
  <si>
    <t>0500</t>
  </si>
  <si>
    <t>2016 год</t>
  </si>
  <si>
    <t>2017 год</t>
  </si>
  <si>
    <t xml:space="preserve"> Капитальный ремонт многоквартирных домов и общежитий муниципальной формы собственности </t>
  </si>
  <si>
    <t>1.1.</t>
  </si>
  <si>
    <t>2.1.</t>
  </si>
  <si>
    <t>3.1.</t>
  </si>
  <si>
    <t>2.2.</t>
  </si>
  <si>
    <t>Раздел, подраздел</t>
  </si>
  <si>
    <t>ЗАТО г. Зеленогорска</t>
  </si>
  <si>
    <t xml:space="preserve">к решению Совета депутатов </t>
  </si>
  <si>
    <t xml:space="preserve">Объем бюджетных ассигнований, направляемых на капитальные ремонты на 2016 год и плановый период 2017 - 2018 годов </t>
  </si>
  <si>
    <t>2018 год</t>
  </si>
  <si>
    <t>1020089290</t>
  </si>
  <si>
    <t>Капитальный ремонт объектов общего образования</t>
  </si>
  <si>
    <t>0702</t>
  </si>
  <si>
    <t>Общее образование</t>
  </si>
  <si>
    <t>4.</t>
  </si>
  <si>
    <t>4.1.</t>
  </si>
  <si>
    <t>Капитальный ремонт других объектов в области образования</t>
  </si>
  <si>
    <t>2.3.</t>
  </si>
  <si>
    <t>Другие вопросы в области образования</t>
  </si>
  <si>
    <t>0709</t>
  </si>
  <si>
    <t xml:space="preserve"> Капитальный ремонт здания МБДОУ д/с № 18</t>
  </si>
  <si>
    <t>612</t>
  </si>
  <si>
    <t xml:space="preserve"> Капитальный ремонт здания МБДОУ д/с № 19</t>
  </si>
  <si>
    <t>1020089320</t>
  </si>
  <si>
    <t>1020089330</t>
  </si>
  <si>
    <t xml:space="preserve"> Капитальный ремонт здания МБДОУ д/с № 21</t>
  </si>
  <si>
    <t>1020089340</t>
  </si>
  <si>
    <t xml:space="preserve"> Капитальный ремонт здания МБДОУ д/с № 30</t>
  </si>
  <si>
    <t>1020089350</t>
  </si>
  <si>
    <t>2.4.</t>
  </si>
  <si>
    <t>2.5.</t>
  </si>
  <si>
    <t>1020089360</t>
  </si>
  <si>
    <t>1020089420</t>
  </si>
  <si>
    <t xml:space="preserve"> Капитальный ремонт здания МБУ ДО "ЦО "Перспектива"</t>
  </si>
  <si>
    <t xml:space="preserve"> Капитальный ремонт канализационных сетей МБУ ДО "ЦО "Перспектива"</t>
  </si>
  <si>
    <t>1020089490</t>
  </si>
  <si>
    <t>1020089510</t>
  </si>
  <si>
    <t xml:space="preserve"> Капитальный ремонт здания МБДОУ д/с № 13</t>
  </si>
  <si>
    <t>1020089310</t>
  </si>
  <si>
    <t xml:space="preserve"> Капитальный ремонт жилых помещений муниципального жилищного фонда</t>
  </si>
  <si>
    <t>1020089280</t>
  </si>
  <si>
    <t xml:space="preserve"> Капитальный ремонт здания МБОУ "СОШ № 163", расположенного по  ул. Шолохова, 7</t>
  </si>
  <si>
    <t xml:space="preserve"> Капитальный ремонт сооружений МБДОУ д/с № 31</t>
  </si>
  <si>
    <t>Приложение № 10</t>
  </si>
  <si>
    <t>от 17.12.2015  № 16-107р</t>
  </si>
  <si>
    <t>1020089440</t>
  </si>
  <si>
    <t>1020089480</t>
  </si>
  <si>
    <t xml:space="preserve"> Капитальный ремонт зданий МБОУ "СОШ № 161"</t>
  </si>
  <si>
    <t>Капитальный ремонт объектов дорожного хозяйства</t>
  </si>
  <si>
    <t xml:space="preserve">Выполнение проектно-изыскательских работ по капитальному ремонту внутридворовых проездов для проезда и установки пожарной техники в районе жилых домов по ул. Мира, 21А, ул. Мира, 21Б </t>
  </si>
  <si>
    <t>0409</t>
  </si>
  <si>
    <t>0410081050</t>
  </si>
  <si>
    <t xml:space="preserve"> Устройство пандусов к многоквартирным домам, где проживают инвалиды-колясочники</t>
  </si>
  <si>
    <t>0140080010</t>
  </si>
  <si>
    <t xml:space="preserve"> Капитальный ремонт жилого дома по ул. Калинина, 11А</t>
  </si>
  <si>
    <t xml:space="preserve"> Капитальный ремонт жилого дома по ул. Молодежная, 4 (работы по усилению фундамента)</t>
  </si>
  <si>
    <t>1020089300</t>
  </si>
  <si>
    <t>1020089270</t>
  </si>
  <si>
    <t>Капитальный ремонт объектов растительного и животного мира и среды их обитания</t>
  </si>
  <si>
    <t>0603</t>
  </si>
  <si>
    <t>1020089710</t>
  </si>
  <si>
    <t>4.2.</t>
  </si>
  <si>
    <t>4.3.</t>
  </si>
  <si>
    <t>4.4.</t>
  </si>
  <si>
    <t>5.</t>
  </si>
  <si>
    <t>5.1.</t>
  </si>
  <si>
    <t>1020077460</t>
  </si>
  <si>
    <t>10200S7460</t>
  </si>
  <si>
    <t>Капитальный ремонт объектов коммунального хозяйства</t>
  </si>
  <si>
    <t>0502</t>
  </si>
  <si>
    <t>1110075710</t>
  </si>
  <si>
    <t xml:space="preserve"> Капитальный ремонт нежилого помещения МКУ "КООС" в здании, расположенном по адресу: ул. Набережная, 60 (замена оконных блоков) </t>
  </si>
  <si>
    <t>5.2.</t>
  </si>
  <si>
    <t>5.3.</t>
  </si>
  <si>
    <t>5.4.</t>
  </si>
  <si>
    <t>5.5.</t>
  </si>
  <si>
    <t>5.6.</t>
  </si>
  <si>
    <t xml:space="preserve">Проведение капитальных ремонтов в муниципальных учреждениях дополнительного образования в соответствии с требованиями пожарной безопасности </t>
  </si>
  <si>
    <t>0410081020</t>
  </si>
  <si>
    <t>6.</t>
  </si>
  <si>
    <t>6.1.</t>
  </si>
  <si>
    <t>6.3.</t>
  </si>
  <si>
    <t>6.5.</t>
  </si>
  <si>
    <t>6.6.</t>
  </si>
  <si>
    <t>6.7.</t>
  </si>
  <si>
    <t>6.8.</t>
  </si>
  <si>
    <t>7.</t>
  </si>
  <si>
    <t>Капитальный ремонт объектов молодежной политики и оздоровления детей</t>
  </si>
  <si>
    <t>7.1.</t>
  </si>
  <si>
    <t>0707</t>
  </si>
  <si>
    <t>1020089520</t>
  </si>
  <si>
    <t>8.</t>
  </si>
  <si>
    <t>8.1.</t>
  </si>
  <si>
    <t xml:space="preserve"> Капитальный ремонт актового зала в здании МКУ ЦОДОУ, расположенного по ул. Энергетиков, 3Б</t>
  </si>
  <si>
    <t>9.</t>
  </si>
  <si>
    <t>Капитальный ремонт объектов культуры</t>
  </si>
  <si>
    <t>9.1.</t>
  </si>
  <si>
    <t xml:space="preserve"> Выполнение обмерных работ и инженерно-технического заключения по обследованию здания для проведения капитального ремонта здания хозяйственного блока МБУ "Зоопарк"</t>
  </si>
  <si>
    <t>0801</t>
  </si>
  <si>
    <t>1020089610</t>
  </si>
  <si>
    <t>9.2.</t>
  </si>
  <si>
    <t xml:space="preserve"> Выполнение проектно-сметной документации для проведения капитального ремонта здания хозяйственного блока МБУ "Зоопарк" </t>
  </si>
  <si>
    <t>1020089620</t>
  </si>
  <si>
    <t>Национальная экономика</t>
  </si>
  <si>
    <t>0400</t>
  </si>
  <si>
    <t>Дорожное хозяйство (дорожные фонды)</t>
  </si>
  <si>
    <t>Коммунальное хозяйство</t>
  </si>
  <si>
    <t>Молодежная политика и оздоровление детей</t>
  </si>
  <si>
    <t>Культура, кинематография</t>
  </si>
  <si>
    <t>Культура</t>
  </si>
  <si>
    <t>0800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</si>
  <si>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</si>
  <si>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</si>
  <si>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</si>
  <si>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0601</t>
  </si>
  <si>
    <t>1.2.</t>
  </si>
  <si>
    <t>Капитальный ремонт участка автомобильной дороги по ул. Изыскательская</t>
  </si>
  <si>
    <t>0920085040</t>
  </si>
  <si>
    <t xml:space="preserve"> Капитальный ремонт объектов коммунальной инфраструктуры (капитальный ремонт напорного коллектора на участке от т. Б до камеры гашения напора и от т. А до КП-4)</t>
  </si>
  <si>
    <t>11100S5710</t>
  </si>
  <si>
    <t>5.7.</t>
  </si>
  <si>
    <t xml:space="preserve"> Капитальный ремонт наружного водопровода МБДОУ д/с № 6</t>
  </si>
  <si>
    <t>1020089370</t>
  </si>
  <si>
    <t xml:space="preserve"> Капитальный ремонт наружной канализации МБДОУ д/с № 31</t>
  </si>
  <si>
    <t>1020089380</t>
  </si>
  <si>
    <r>
      <t xml:space="preserve">Объем бюджетных ассигнований на </t>
    </r>
    <r>
      <rPr>
        <b/>
        <sz val="22"/>
        <rFont val="Times New Roman"/>
        <family val="1"/>
      </rPr>
      <t>2016 год</t>
    </r>
  </si>
  <si>
    <r>
      <t xml:space="preserve">Объем бюджетных ассигнований на </t>
    </r>
    <r>
      <rPr>
        <b/>
        <sz val="22"/>
        <rFont val="Times New Roman"/>
        <family val="1"/>
      </rPr>
      <t>2017 год</t>
    </r>
  </si>
  <si>
    <r>
      <t xml:space="preserve">Объем бюджетных ассигнований на </t>
    </r>
    <r>
      <rPr>
        <b/>
        <sz val="22"/>
        <rFont val="Times New Roman"/>
        <family val="1"/>
      </rPr>
      <t>2018 год</t>
    </r>
  </si>
  <si>
    <t>Капитальный ремонт кровли учебного здания МБОУ ДОД "ДЮСШ "Юность", расположенного по адресу: г. Зеленогорск Красноярского края, ул. Майское шоссе, 12А</t>
  </si>
  <si>
    <t>Капитальный ремонт здания МБУ "Молодежный центр", расположенного по ул. Гагарина, 18</t>
  </si>
  <si>
    <t>с учетом изменений от 21.07.2016 № 26-167р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</si>
</sst>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6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186" fontId="5" fillId="0" borderId="11" xfId="0" applyNumberFormat="1" applyFont="1" applyFill="1" applyBorder="1" applyAlignment="1">
      <alignment horizontal="center" vertical="center"/>
    </xf>
    <xf numFmtId="186" fontId="5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186" fontId="6" fillId="0" borderId="11" xfId="0" applyNumberFormat="1" applyFont="1" applyFill="1" applyBorder="1" applyAlignment="1">
      <alignment horizontal="center" vertical="center"/>
    </xf>
    <xf numFmtId="186" fontId="6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/>
    </xf>
    <xf numFmtId="186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33" borderId="11" xfId="0" applyFont="1" applyFill="1" applyBorder="1" applyAlignment="1">
      <alignment vertical="top" wrapText="1"/>
    </xf>
    <xf numFmtId="181" fontId="5" fillId="0" borderId="11" xfId="0" applyNumberFormat="1" applyFont="1" applyBorder="1" applyAlignment="1">
      <alignment horizontal="center" vertical="center"/>
    </xf>
    <xf numFmtId="181" fontId="6" fillId="0" borderId="11" xfId="0" applyNumberFormat="1" applyFont="1" applyBorder="1" applyAlignment="1">
      <alignment horizontal="center" vertical="center"/>
    </xf>
    <xf numFmtId="181" fontId="5" fillId="0" borderId="11" xfId="0" applyNumberFormat="1" applyFont="1" applyFill="1" applyBorder="1" applyAlignment="1">
      <alignment horizontal="center" vertical="center"/>
    </xf>
    <xf numFmtId="181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83" fontId="5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183" fontId="6" fillId="0" borderId="11" xfId="0" applyNumberFormat="1" applyFont="1" applyFill="1" applyBorder="1" applyAlignment="1">
      <alignment horizontal="center" vertical="center"/>
    </xf>
    <xf numFmtId="183" fontId="5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181" fontId="6" fillId="0" borderId="11" xfId="0" applyNumberFormat="1" applyFont="1" applyFill="1" applyBorder="1" applyAlignment="1">
      <alignment horizontal="center" vertical="center" wrapText="1"/>
    </xf>
    <xf numFmtId="181" fontId="6" fillId="0" borderId="11" xfId="0" applyNumberFormat="1" applyFont="1" applyBorder="1" applyAlignment="1">
      <alignment horizontal="center" vertical="center" wrapText="1"/>
    </xf>
    <xf numFmtId="182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right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6" fillId="33" borderId="13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8" fillId="0" borderId="0" xfId="0" applyFont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83" fontId="5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28" fillId="0" borderId="0" xfId="0" applyFont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view="pageBreakPreview" zoomScale="50" zoomScaleNormal="39" zoomScaleSheetLayoutView="50" zoomScalePageLayoutView="50" workbookViewId="0" topLeftCell="A1">
      <selection activeCell="N1" sqref="O1:R5"/>
    </sheetView>
  </sheetViews>
  <sheetFormatPr defaultColWidth="9.140625" defaultRowHeight="12.75"/>
  <cols>
    <col min="1" max="1" width="6.57421875" style="0" customWidth="1"/>
    <col min="2" max="2" width="96.8515625" style="0" customWidth="1"/>
    <col min="3" max="3" width="16.7109375" style="0" customWidth="1"/>
    <col min="4" max="4" width="22.57421875" style="0" customWidth="1"/>
    <col min="5" max="5" width="14.421875" style="0" customWidth="1"/>
    <col min="6" max="6" width="28.7109375" style="0" customWidth="1"/>
    <col min="7" max="7" width="20.00390625" style="0" customWidth="1"/>
    <col min="8" max="8" width="19.8515625" style="0" customWidth="1"/>
    <col min="9" max="9" width="27.28125" style="0" customWidth="1"/>
    <col min="10" max="10" width="21.140625" style="0" customWidth="1"/>
    <col min="11" max="11" width="15.28125" style="0" customWidth="1"/>
    <col min="12" max="12" width="16.8515625" style="0" customWidth="1"/>
    <col min="13" max="13" width="18.57421875" style="0" customWidth="1"/>
    <col min="14" max="14" width="19.8515625" style="0" customWidth="1"/>
    <col min="15" max="15" width="19.140625" style="0" customWidth="1"/>
    <col min="16" max="16" width="19.421875" style="0" customWidth="1"/>
    <col min="17" max="17" width="20.00390625" style="0" customWidth="1"/>
    <col min="18" max="18" width="0.2890625" style="0" customWidth="1"/>
  </cols>
  <sheetData>
    <row r="1" spans="1:17" ht="30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78" t="s">
        <v>75</v>
      </c>
      <c r="O1" s="78"/>
      <c r="P1" s="78"/>
      <c r="Q1" s="78"/>
    </row>
    <row r="2" spans="1:17" ht="30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78" t="s">
        <v>39</v>
      </c>
      <c r="O2" s="78"/>
      <c r="P2" s="78"/>
      <c r="Q2" s="78"/>
    </row>
    <row r="3" spans="1:17" ht="30.75">
      <c r="A3" s="38"/>
      <c r="B3" s="46"/>
      <c r="C3" s="39"/>
      <c r="D3" s="39"/>
      <c r="E3" s="39"/>
      <c r="F3" s="39"/>
      <c r="G3" s="38"/>
      <c r="H3" s="38"/>
      <c r="I3" s="38"/>
      <c r="J3" s="38"/>
      <c r="K3" s="38"/>
      <c r="L3" s="38"/>
      <c r="M3" s="38"/>
      <c r="N3" s="78" t="s">
        <v>38</v>
      </c>
      <c r="O3" s="78"/>
      <c r="P3" s="78"/>
      <c r="Q3" s="78"/>
    </row>
    <row r="4" spans="1:17" ht="30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78" t="s">
        <v>76</v>
      </c>
      <c r="O4" s="78"/>
      <c r="P4" s="78"/>
      <c r="Q4" s="78"/>
    </row>
    <row r="5" spans="1:17" ht="30.75">
      <c r="A5" s="38"/>
      <c r="B5" s="89" t="s">
        <v>162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57"/>
      <c r="O5" s="57"/>
      <c r="P5" s="57"/>
      <c r="Q5" s="57"/>
    </row>
    <row r="6" spans="1:17" ht="33">
      <c r="A6" s="88" t="s">
        <v>40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</row>
    <row r="7" spans="1:17" ht="22.5">
      <c r="A7" s="82"/>
      <c r="B7" s="82"/>
      <c r="C7" s="82"/>
      <c r="D7" s="82"/>
      <c r="E7" s="82"/>
      <c r="F7" s="82"/>
      <c r="G7" s="82"/>
      <c r="H7" s="82"/>
      <c r="I7" s="82"/>
      <c r="J7" s="38"/>
      <c r="K7" s="38"/>
      <c r="L7" s="38"/>
      <c r="M7" s="38"/>
      <c r="N7" s="38"/>
      <c r="O7" s="38"/>
      <c r="P7" s="38"/>
      <c r="Q7" s="38"/>
    </row>
    <row r="8" spans="1:17" ht="30">
      <c r="A8" s="1"/>
      <c r="B8" s="32" t="s">
        <v>6</v>
      </c>
      <c r="C8" s="1"/>
      <c r="D8" s="1"/>
      <c r="E8" s="1"/>
      <c r="F8" s="1"/>
      <c r="G8" s="1"/>
      <c r="H8" s="1"/>
      <c r="I8" s="1"/>
      <c r="J8" s="38"/>
      <c r="K8" s="38"/>
      <c r="L8" s="38"/>
      <c r="M8" s="38"/>
      <c r="N8" s="38"/>
      <c r="O8" s="38"/>
      <c r="P8" s="87" t="s">
        <v>10</v>
      </c>
      <c r="Q8" s="87"/>
    </row>
    <row r="9" spans="1:17" ht="80.25" customHeight="1">
      <c r="A9" s="83" t="s">
        <v>1</v>
      </c>
      <c r="B9" s="83" t="s">
        <v>23</v>
      </c>
      <c r="C9" s="79" t="s">
        <v>2</v>
      </c>
      <c r="D9" s="80"/>
      <c r="E9" s="81"/>
      <c r="F9" s="58" t="s">
        <v>157</v>
      </c>
      <c r="G9" s="79" t="s">
        <v>5</v>
      </c>
      <c r="H9" s="80"/>
      <c r="I9" s="81"/>
      <c r="J9" s="58" t="s">
        <v>158</v>
      </c>
      <c r="K9" s="79" t="s">
        <v>5</v>
      </c>
      <c r="L9" s="80"/>
      <c r="M9" s="81"/>
      <c r="N9" s="58" t="s">
        <v>159</v>
      </c>
      <c r="O9" s="79" t="s">
        <v>5</v>
      </c>
      <c r="P9" s="80"/>
      <c r="Q9" s="81"/>
    </row>
    <row r="10" spans="1:17" ht="243">
      <c r="A10" s="84"/>
      <c r="B10" s="84"/>
      <c r="C10" s="56" t="s">
        <v>37</v>
      </c>
      <c r="D10" s="56" t="s">
        <v>3</v>
      </c>
      <c r="E10" s="56" t="s">
        <v>4</v>
      </c>
      <c r="F10" s="59"/>
      <c r="G10" s="56" t="s">
        <v>11</v>
      </c>
      <c r="H10" s="56" t="s">
        <v>12</v>
      </c>
      <c r="I10" s="56" t="s">
        <v>13</v>
      </c>
      <c r="J10" s="59"/>
      <c r="K10" s="56" t="s">
        <v>11</v>
      </c>
      <c r="L10" s="56" t="s">
        <v>12</v>
      </c>
      <c r="M10" s="56" t="s">
        <v>13</v>
      </c>
      <c r="N10" s="59"/>
      <c r="O10" s="56" t="s">
        <v>11</v>
      </c>
      <c r="P10" s="56" t="s">
        <v>12</v>
      </c>
      <c r="Q10" s="56" t="s">
        <v>13</v>
      </c>
    </row>
    <row r="11" spans="1:17" ht="54">
      <c r="A11" s="33" t="s">
        <v>14</v>
      </c>
      <c r="B11" s="4" t="s">
        <v>80</v>
      </c>
      <c r="C11" s="2"/>
      <c r="D11" s="3"/>
      <c r="E11" s="3"/>
      <c r="F11" s="43">
        <f>G11+H11+I11</f>
        <v>3145.0550000000003</v>
      </c>
      <c r="G11" s="6">
        <f>G12+G13</f>
        <v>0</v>
      </c>
      <c r="H11" s="6">
        <f>H12+H13</f>
        <v>0</v>
      </c>
      <c r="I11" s="41">
        <f>I12+I13</f>
        <v>3145.0550000000003</v>
      </c>
      <c r="J11" s="5">
        <f>K11+L11+M11</f>
        <v>0</v>
      </c>
      <c r="K11" s="6">
        <f>K12</f>
        <v>0</v>
      </c>
      <c r="L11" s="6">
        <f>L12</f>
        <v>0</v>
      </c>
      <c r="M11" s="6">
        <f>M12</f>
        <v>0</v>
      </c>
      <c r="N11" s="5">
        <f>O11+P11+Q11</f>
        <v>0</v>
      </c>
      <c r="O11" s="6">
        <f>O12</f>
        <v>0</v>
      </c>
      <c r="P11" s="6">
        <f>P12</f>
        <v>0</v>
      </c>
      <c r="Q11" s="6">
        <f>Q12</f>
        <v>0</v>
      </c>
    </row>
    <row r="12" spans="1:17" ht="123" customHeight="1">
      <c r="A12" s="33" t="s">
        <v>33</v>
      </c>
      <c r="B12" s="48" t="s">
        <v>81</v>
      </c>
      <c r="C12" s="7" t="s">
        <v>82</v>
      </c>
      <c r="D12" s="8" t="s">
        <v>83</v>
      </c>
      <c r="E12" s="8" t="s">
        <v>22</v>
      </c>
      <c r="F12" s="9">
        <f>I12</f>
        <v>22.59</v>
      </c>
      <c r="G12" s="10">
        <v>0</v>
      </c>
      <c r="H12" s="10">
        <v>0</v>
      </c>
      <c r="I12" s="9">
        <v>22.59</v>
      </c>
      <c r="J12" s="5"/>
      <c r="K12" s="6"/>
      <c r="L12" s="6"/>
      <c r="M12" s="6"/>
      <c r="N12" s="5"/>
      <c r="O12" s="6"/>
      <c r="P12" s="6"/>
      <c r="Q12" s="6"/>
    </row>
    <row r="13" spans="1:17" ht="61.5" customHeight="1">
      <c r="A13" s="33" t="s">
        <v>147</v>
      </c>
      <c r="B13" s="48" t="s">
        <v>148</v>
      </c>
      <c r="C13" s="7" t="s">
        <v>82</v>
      </c>
      <c r="D13" s="8" t="s">
        <v>149</v>
      </c>
      <c r="E13" s="8" t="s">
        <v>22</v>
      </c>
      <c r="F13" s="44">
        <f>I13</f>
        <v>3122.465</v>
      </c>
      <c r="G13" s="10">
        <v>0</v>
      </c>
      <c r="H13" s="10">
        <v>0</v>
      </c>
      <c r="I13" s="44">
        <v>3122.465</v>
      </c>
      <c r="J13" s="5"/>
      <c r="K13" s="6"/>
      <c r="L13" s="6"/>
      <c r="M13" s="6"/>
      <c r="N13" s="5"/>
      <c r="O13" s="6"/>
      <c r="P13" s="6"/>
      <c r="Q13" s="6"/>
    </row>
    <row r="14" spans="1:17" ht="58.5" customHeight="1">
      <c r="A14" s="33" t="s">
        <v>15</v>
      </c>
      <c r="B14" s="4" t="s">
        <v>24</v>
      </c>
      <c r="C14" s="2"/>
      <c r="D14" s="3"/>
      <c r="E14" s="3"/>
      <c r="F14" s="43">
        <f>G14+H14+I14</f>
        <v>4202.575</v>
      </c>
      <c r="G14" s="6">
        <f>G15+G16+G17+G18+G19</f>
        <v>0</v>
      </c>
      <c r="H14" s="6">
        <f>H15+H16+H17+H18+H19</f>
        <v>0</v>
      </c>
      <c r="I14" s="41">
        <f>I15+I16+I17+I18+I19</f>
        <v>4202.575</v>
      </c>
      <c r="J14" s="5">
        <f>K14+L14+M14</f>
        <v>2220</v>
      </c>
      <c r="K14" s="6">
        <f>K15+K16+K17+K18+K19</f>
        <v>0</v>
      </c>
      <c r="L14" s="6">
        <f>L15+L16+L17+L18+L19</f>
        <v>0</v>
      </c>
      <c r="M14" s="6">
        <f>M15+M16+M17+M18+M19</f>
        <v>2220</v>
      </c>
      <c r="N14" s="5">
        <f>O14+P14+Q14</f>
        <v>2220</v>
      </c>
      <c r="O14" s="6">
        <f>O15+O16+O17+O18+O19</f>
        <v>0</v>
      </c>
      <c r="P14" s="6">
        <f>P15+P16+P17+P18+P19</f>
        <v>0</v>
      </c>
      <c r="Q14" s="6">
        <f>Q15+Q16+Q17+Q18+Q19</f>
        <v>2220</v>
      </c>
    </row>
    <row r="15" spans="1:17" ht="55.5">
      <c r="A15" s="33" t="s">
        <v>34</v>
      </c>
      <c r="B15" s="40" t="s">
        <v>71</v>
      </c>
      <c r="C15" s="7" t="s">
        <v>25</v>
      </c>
      <c r="D15" s="8" t="s">
        <v>72</v>
      </c>
      <c r="E15" s="8" t="s">
        <v>22</v>
      </c>
      <c r="F15" s="9">
        <f>I15</f>
        <v>500</v>
      </c>
      <c r="G15" s="10">
        <v>0</v>
      </c>
      <c r="H15" s="10">
        <v>0</v>
      </c>
      <c r="I15" s="9">
        <v>500</v>
      </c>
      <c r="J15" s="5"/>
      <c r="K15" s="6"/>
      <c r="L15" s="6"/>
      <c r="M15" s="6"/>
      <c r="N15" s="5"/>
      <c r="O15" s="6"/>
      <c r="P15" s="6"/>
      <c r="Q15" s="6"/>
    </row>
    <row r="16" spans="1:17" ht="55.5">
      <c r="A16" s="33" t="s">
        <v>36</v>
      </c>
      <c r="B16" s="40" t="s">
        <v>32</v>
      </c>
      <c r="C16" s="7" t="s">
        <v>25</v>
      </c>
      <c r="D16" s="8" t="s">
        <v>42</v>
      </c>
      <c r="E16" s="8" t="s">
        <v>22</v>
      </c>
      <c r="F16" s="9">
        <f>I16</f>
        <v>2000</v>
      </c>
      <c r="G16" s="10">
        <v>0</v>
      </c>
      <c r="H16" s="10">
        <v>0</v>
      </c>
      <c r="I16" s="9">
        <v>2000</v>
      </c>
      <c r="J16" s="9">
        <f>M16</f>
        <v>2220</v>
      </c>
      <c r="K16" s="10">
        <v>0</v>
      </c>
      <c r="L16" s="10">
        <v>0</v>
      </c>
      <c r="M16" s="9">
        <v>2220</v>
      </c>
      <c r="N16" s="9">
        <f>Q16</f>
        <v>2220</v>
      </c>
      <c r="O16" s="10">
        <v>0</v>
      </c>
      <c r="P16" s="10">
        <v>0</v>
      </c>
      <c r="Q16" s="9">
        <v>2220</v>
      </c>
    </row>
    <row r="17" spans="1:17" ht="55.5">
      <c r="A17" s="33" t="s">
        <v>49</v>
      </c>
      <c r="B17" s="40" t="s">
        <v>84</v>
      </c>
      <c r="C17" s="7" t="s">
        <v>25</v>
      </c>
      <c r="D17" s="8" t="s">
        <v>85</v>
      </c>
      <c r="E17" s="8" t="s">
        <v>22</v>
      </c>
      <c r="F17" s="44">
        <f>I17</f>
        <v>90.556</v>
      </c>
      <c r="G17" s="10">
        <v>0</v>
      </c>
      <c r="H17" s="10">
        <v>0</v>
      </c>
      <c r="I17" s="44">
        <v>90.556</v>
      </c>
      <c r="J17" s="9"/>
      <c r="K17" s="10"/>
      <c r="L17" s="10"/>
      <c r="M17" s="9"/>
      <c r="N17" s="9"/>
      <c r="O17" s="10"/>
      <c r="P17" s="10"/>
      <c r="Q17" s="9"/>
    </row>
    <row r="18" spans="1:17" ht="55.5">
      <c r="A18" s="33" t="s">
        <v>61</v>
      </c>
      <c r="B18" s="40" t="s">
        <v>86</v>
      </c>
      <c r="C18" s="7" t="s">
        <v>25</v>
      </c>
      <c r="D18" s="8" t="s">
        <v>89</v>
      </c>
      <c r="E18" s="8" t="s">
        <v>22</v>
      </c>
      <c r="F18" s="44">
        <f>I18</f>
        <v>49.019</v>
      </c>
      <c r="G18" s="10">
        <v>0</v>
      </c>
      <c r="H18" s="10">
        <v>0</v>
      </c>
      <c r="I18" s="44">
        <v>49.019</v>
      </c>
      <c r="J18" s="9"/>
      <c r="K18" s="10"/>
      <c r="L18" s="10"/>
      <c r="M18" s="9"/>
      <c r="N18" s="9"/>
      <c r="O18" s="10"/>
      <c r="P18" s="10"/>
      <c r="Q18" s="9"/>
    </row>
    <row r="19" spans="1:17" ht="55.5">
      <c r="A19" s="33" t="s">
        <v>62</v>
      </c>
      <c r="B19" s="40" t="s">
        <v>87</v>
      </c>
      <c r="C19" s="7" t="s">
        <v>25</v>
      </c>
      <c r="D19" s="8" t="s">
        <v>88</v>
      </c>
      <c r="E19" s="8" t="s">
        <v>22</v>
      </c>
      <c r="F19" s="44">
        <f>I19</f>
        <v>1563</v>
      </c>
      <c r="G19" s="10">
        <v>0</v>
      </c>
      <c r="H19" s="10">
        <v>0</v>
      </c>
      <c r="I19" s="44">
        <v>1563</v>
      </c>
      <c r="J19" s="9"/>
      <c r="K19" s="10"/>
      <c r="L19" s="10"/>
      <c r="M19" s="9"/>
      <c r="N19" s="9"/>
      <c r="O19" s="10"/>
      <c r="P19" s="10"/>
      <c r="Q19" s="9"/>
    </row>
    <row r="20" spans="1:17" ht="54">
      <c r="A20" s="33" t="s">
        <v>26</v>
      </c>
      <c r="B20" s="4" t="s">
        <v>100</v>
      </c>
      <c r="C20" s="2"/>
      <c r="D20" s="3"/>
      <c r="E20" s="3"/>
      <c r="F20" s="43">
        <f>G20+H20+I20</f>
        <v>4040.946</v>
      </c>
      <c r="G20" s="6">
        <f>G21</f>
        <v>0</v>
      </c>
      <c r="H20" s="6">
        <f>H21</f>
        <v>4000</v>
      </c>
      <c r="I20" s="41">
        <f>I21</f>
        <v>40.946</v>
      </c>
      <c r="J20" s="5">
        <f>K20+L20+M20</f>
        <v>0</v>
      </c>
      <c r="K20" s="6">
        <f>K21</f>
        <v>0</v>
      </c>
      <c r="L20" s="6">
        <f>L21</f>
        <v>0</v>
      </c>
      <c r="M20" s="6">
        <f>M21</f>
        <v>0</v>
      </c>
      <c r="N20" s="5">
        <f>O20+P20+Q20</f>
        <v>0</v>
      </c>
      <c r="O20" s="6">
        <f>O21</f>
        <v>0</v>
      </c>
      <c r="P20" s="6">
        <f>P21</f>
        <v>0</v>
      </c>
      <c r="Q20" s="6">
        <f>Q21</f>
        <v>0</v>
      </c>
    </row>
    <row r="21" spans="1:17" ht="42" customHeight="1">
      <c r="A21" s="72" t="s">
        <v>35</v>
      </c>
      <c r="B21" s="75" t="s">
        <v>150</v>
      </c>
      <c r="C21" s="7"/>
      <c r="D21" s="8"/>
      <c r="E21" s="8"/>
      <c r="F21" s="44">
        <f>G21+H21+I21</f>
        <v>4040.946</v>
      </c>
      <c r="G21" s="10">
        <f>G22+G23</f>
        <v>0</v>
      </c>
      <c r="H21" s="10">
        <f>H22+H23</f>
        <v>4000</v>
      </c>
      <c r="I21" s="53">
        <f>I22+I23</f>
        <v>40.946</v>
      </c>
      <c r="J21" s="5"/>
      <c r="K21" s="6"/>
      <c r="L21" s="6"/>
      <c r="M21" s="6"/>
      <c r="N21" s="5"/>
      <c r="O21" s="6"/>
      <c r="P21" s="6"/>
      <c r="Q21" s="6"/>
    </row>
    <row r="22" spans="1:17" ht="39" customHeight="1">
      <c r="A22" s="73"/>
      <c r="B22" s="76"/>
      <c r="C22" s="7" t="s">
        <v>101</v>
      </c>
      <c r="D22" s="8" t="s">
        <v>102</v>
      </c>
      <c r="E22" s="8" t="s">
        <v>22</v>
      </c>
      <c r="F22" s="9">
        <f>G22+H22+I22</f>
        <v>4000</v>
      </c>
      <c r="G22" s="10">
        <v>0</v>
      </c>
      <c r="H22" s="10">
        <v>4000</v>
      </c>
      <c r="I22" s="9">
        <v>0</v>
      </c>
      <c r="J22" s="5"/>
      <c r="K22" s="6"/>
      <c r="L22" s="6"/>
      <c r="M22" s="6"/>
      <c r="N22" s="5"/>
      <c r="O22" s="6"/>
      <c r="P22" s="6"/>
      <c r="Q22" s="6"/>
    </row>
    <row r="23" spans="1:17" ht="39" customHeight="1">
      <c r="A23" s="74"/>
      <c r="B23" s="77"/>
      <c r="C23" s="7" t="s">
        <v>101</v>
      </c>
      <c r="D23" s="8" t="s">
        <v>151</v>
      </c>
      <c r="E23" s="8" t="s">
        <v>22</v>
      </c>
      <c r="F23" s="44">
        <f>G23+H23+I23</f>
        <v>40.946</v>
      </c>
      <c r="G23" s="10">
        <v>0</v>
      </c>
      <c r="H23" s="10">
        <v>0</v>
      </c>
      <c r="I23" s="44">
        <v>40.946</v>
      </c>
      <c r="J23" s="5"/>
      <c r="K23" s="6"/>
      <c r="L23" s="6"/>
      <c r="M23" s="6"/>
      <c r="N23" s="5"/>
      <c r="O23" s="6"/>
      <c r="P23" s="6"/>
      <c r="Q23" s="6"/>
    </row>
    <row r="24" spans="1:17" ht="62.25" customHeight="1">
      <c r="A24" s="33" t="s">
        <v>46</v>
      </c>
      <c r="B24" s="4" t="s">
        <v>90</v>
      </c>
      <c r="C24" s="2"/>
      <c r="D24" s="3"/>
      <c r="E24" s="3"/>
      <c r="F24" s="43">
        <f>G24+H24+I24</f>
        <v>74.867</v>
      </c>
      <c r="G24" s="6">
        <f>G25</f>
        <v>0</v>
      </c>
      <c r="H24" s="6">
        <f>H25</f>
        <v>0</v>
      </c>
      <c r="I24" s="41">
        <f>I25</f>
        <v>74.867</v>
      </c>
      <c r="J24" s="5">
        <f>K24+L24+M24</f>
        <v>0</v>
      </c>
      <c r="K24" s="6">
        <f>K25</f>
        <v>0</v>
      </c>
      <c r="L24" s="6">
        <f>L25</f>
        <v>0</v>
      </c>
      <c r="M24" s="6">
        <f>M25</f>
        <v>0</v>
      </c>
      <c r="N24" s="5">
        <f>O24+P24+Q24</f>
        <v>0</v>
      </c>
      <c r="O24" s="6">
        <f>O25</f>
        <v>0</v>
      </c>
      <c r="P24" s="6">
        <f>P25</f>
        <v>0</v>
      </c>
      <c r="Q24" s="6">
        <f>Q25</f>
        <v>0</v>
      </c>
    </row>
    <row r="25" spans="1:17" ht="83.25">
      <c r="A25" s="33" t="s">
        <v>47</v>
      </c>
      <c r="B25" s="40" t="s">
        <v>103</v>
      </c>
      <c r="C25" s="7" t="s">
        <v>91</v>
      </c>
      <c r="D25" s="8" t="s">
        <v>92</v>
      </c>
      <c r="E25" s="8" t="s">
        <v>22</v>
      </c>
      <c r="F25" s="44">
        <f>I25</f>
        <v>74.867</v>
      </c>
      <c r="G25" s="10">
        <v>0</v>
      </c>
      <c r="H25" s="10">
        <v>0</v>
      </c>
      <c r="I25" s="44">
        <v>74.867</v>
      </c>
      <c r="J25" s="9"/>
      <c r="K25" s="10"/>
      <c r="L25" s="10"/>
      <c r="M25" s="9"/>
      <c r="N25" s="9"/>
      <c r="O25" s="10"/>
      <c r="P25" s="10"/>
      <c r="Q25" s="9"/>
    </row>
    <row r="26" spans="1:17" ht="54">
      <c r="A26" s="33" t="s">
        <v>96</v>
      </c>
      <c r="B26" s="13" t="s">
        <v>21</v>
      </c>
      <c r="C26" s="2"/>
      <c r="D26" s="3"/>
      <c r="E26" s="3"/>
      <c r="F26" s="43">
        <f>G26+H26+I26</f>
        <v>2153.767</v>
      </c>
      <c r="G26" s="6">
        <f>G27+G28+G29+G30+G31+G32+G33+G34</f>
        <v>0</v>
      </c>
      <c r="H26" s="6">
        <f>H27+H28+H29+H30+H31+H32+H33+H34</f>
        <v>0</v>
      </c>
      <c r="I26" s="41">
        <f>I27+I28+I29+I30+I31+I32+I33+I34</f>
        <v>2153.767</v>
      </c>
      <c r="J26" s="11">
        <f>K26+L26+M26</f>
        <v>0</v>
      </c>
      <c r="K26" s="12">
        <f>K27+K28+K29+K30+K31+K32</f>
        <v>0</v>
      </c>
      <c r="L26" s="12">
        <f>L27+L28+L29+L30+L31+L32</f>
        <v>0</v>
      </c>
      <c r="M26" s="12">
        <f>M27+M28+M29+M30+M31+M32</f>
        <v>0</v>
      </c>
      <c r="N26" s="11">
        <f>O26+P26+Q26</f>
        <v>0</v>
      </c>
      <c r="O26" s="12">
        <f>O27+O28+O29+O30+O31+O32</f>
        <v>0</v>
      </c>
      <c r="P26" s="12">
        <f>P27+P28+P29+P30+P31+P32</f>
        <v>0</v>
      </c>
      <c r="Q26" s="12">
        <f>Q27+Q28+Q29+Q30+Q31+Q32</f>
        <v>0</v>
      </c>
    </row>
    <row r="27" spans="1:17" ht="27.75">
      <c r="A27" s="33" t="s">
        <v>97</v>
      </c>
      <c r="B27" s="40" t="s">
        <v>69</v>
      </c>
      <c r="C27" s="7" t="s">
        <v>0</v>
      </c>
      <c r="D27" s="8" t="s">
        <v>70</v>
      </c>
      <c r="E27" s="8" t="s">
        <v>53</v>
      </c>
      <c r="F27" s="14">
        <f aca="true" t="shared" si="0" ref="F27:F32">I27</f>
        <v>590</v>
      </c>
      <c r="G27" s="15">
        <v>0</v>
      </c>
      <c r="H27" s="15">
        <v>0</v>
      </c>
      <c r="I27" s="15">
        <v>590</v>
      </c>
      <c r="J27" s="11"/>
      <c r="K27" s="12"/>
      <c r="L27" s="12"/>
      <c r="M27" s="12"/>
      <c r="N27" s="11"/>
      <c r="O27" s="12"/>
      <c r="P27" s="12"/>
      <c r="Q27" s="12"/>
    </row>
    <row r="28" spans="1:17" ht="27.75">
      <c r="A28" s="33" t="s">
        <v>104</v>
      </c>
      <c r="B28" s="40" t="s">
        <v>52</v>
      </c>
      <c r="C28" s="7" t="s">
        <v>0</v>
      </c>
      <c r="D28" s="8" t="s">
        <v>55</v>
      </c>
      <c r="E28" s="8" t="s">
        <v>53</v>
      </c>
      <c r="F28" s="14">
        <f t="shared" si="0"/>
        <v>900.6</v>
      </c>
      <c r="G28" s="15">
        <v>0</v>
      </c>
      <c r="H28" s="15">
        <v>0</v>
      </c>
      <c r="I28" s="15">
        <v>900.6</v>
      </c>
      <c r="J28" s="11"/>
      <c r="K28" s="12"/>
      <c r="L28" s="12"/>
      <c r="M28" s="12"/>
      <c r="N28" s="11"/>
      <c r="O28" s="12"/>
      <c r="P28" s="12"/>
      <c r="Q28" s="6"/>
    </row>
    <row r="29" spans="1:17" ht="27.75">
      <c r="A29" s="33" t="s">
        <v>105</v>
      </c>
      <c r="B29" s="40" t="s">
        <v>54</v>
      </c>
      <c r="C29" s="7" t="s">
        <v>0</v>
      </c>
      <c r="D29" s="8" t="s">
        <v>56</v>
      </c>
      <c r="E29" s="8" t="s">
        <v>53</v>
      </c>
      <c r="F29" s="14">
        <f t="shared" si="0"/>
        <v>53.8</v>
      </c>
      <c r="G29" s="15">
        <v>0</v>
      </c>
      <c r="H29" s="15">
        <v>0</v>
      </c>
      <c r="I29" s="15">
        <v>53.8</v>
      </c>
      <c r="J29" s="11"/>
      <c r="K29" s="12"/>
      <c r="L29" s="12"/>
      <c r="M29" s="12"/>
      <c r="N29" s="11"/>
      <c r="O29" s="12"/>
      <c r="P29" s="12"/>
      <c r="Q29" s="6"/>
    </row>
    <row r="30" spans="1:17" ht="27.75">
      <c r="A30" s="33" t="s">
        <v>106</v>
      </c>
      <c r="B30" s="40" t="s">
        <v>57</v>
      </c>
      <c r="C30" s="7" t="s">
        <v>0</v>
      </c>
      <c r="D30" s="8" t="s">
        <v>58</v>
      </c>
      <c r="E30" s="8" t="s">
        <v>53</v>
      </c>
      <c r="F30" s="14">
        <f t="shared" si="0"/>
        <v>80</v>
      </c>
      <c r="G30" s="15">
        <v>0</v>
      </c>
      <c r="H30" s="15">
        <v>0</v>
      </c>
      <c r="I30" s="15">
        <v>80</v>
      </c>
      <c r="J30" s="11"/>
      <c r="K30" s="12"/>
      <c r="L30" s="12"/>
      <c r="M30" s="12"/>
      <c r="N30" s="11"/>
      <c r="O30" s="12"/>
      <c r="P30" s="12"/>
      <c r="Q30" s="6"/>
    </row>
    <row r="31" spans="1:17" ht="27.75">
      <c r="A31" s="33" t="s">
        <v>107</v>
      </c>
      <c r="B31" s="40" t="s">
        <v>59</v>
      </c>
      <c r="C31" s="7" t="s">
        <v>0</v>
      </c>
      <c r="D31" s="8" t="s">
        <v>60</v>
      </c>
      <c r="E31" s="8" t="s">
        <v>53</v>
      </c>
      <c r="F31" s="44">
        <f t="shared" si="0"/>
        <v>173.228</v>
      </c>
      <c r="G31" s="15">
        <v>0</v>
      </c>
      <c r="H31" s="15">
        <v>0</v>
      </c>
      <c r="I31" s="42">
        <v>173.228</v>
      </c>
      <c r="J31" s="11"/>
      <c r="K31" s="12"/>
      <c r="L31" s="12"/>
      <c r="M31" s="12"/>
      <c r="N31" s="11"/>
      <c r="O31" s="12"/>
      <c r="P31" s="12"/>
      <c r="Q31" s="6"/>
    </row>
    <row r="32" spans="1:17" ht="31.5" customHeight="1">
      <c r="A32" s="33" t="s">
        <v>108</v>
      </c>
      <c r="B32" s="40" t="s">
        <v>74</v>
      </c>
      <c r="C32" s="7" t="s">
        <v>0</v>
      </c>
      <c r="D32" s="8" t="s">
        <v>63</v>
      </c>
      <c r="E32" s="8" t="s">
        <v>53</v>
      </c>
      <c r="F32" s="14">
        <f t="shared" si="0"/>
        <v>110.7</v>
      </c>
      <c r="G32" s="15">
        <v>0</v>
      </c>
      <c r="H32" s="15">
        <v>0</v>
      </c>
      <c r="I32" s="15">
        <v>110.7</v>
      </c>
      <c r="J32" s="11"/>
      <c r="K32" s="12"/>
      <c r="L32" s="12"/>
      <c r="M32" s="12"/>
      <c r="N32" s="11"/>
      <c r="O32" s="12"/>
      <c r="P32" s="12"/>
      <c r="Q32" s="6"/>
    </row>
    <row r="33" spans="1:17" ht="55.5">
      <c r="A33" s="33" t="s">
        <v>152</v>
      </c>
      <c r="B33" s="40" t="s">
        <v>153</v>
      </c>
      <c r="C33" s="7" t="s">
        <v>0</v>
      </c>
      <c r="D33" s="8" t="s">
        <v>154</v>
      </c>
      <c r="E33" s="8" t="s">
        <v>53</v>
      </c>
      <c r="F33" s="44">
        <f>I33</f>
        <v>155.373</v>
      </c>
      <c r="G33" s="15">
        <v>0</v>
      </c>
      <c r="H33" s="15">
        <v>0</v>
      </c>
      <c r="I33" s="42">
        <v>155.373</v>
      </c>
      <c r="J33" s="11"/>
      <c r="K33" s="12"/>
      <c r="L33" s="12"/>
      <c r="M33" s="12"/>
      <c r="N33" s="11"/>
      <c r="O33" s="12"/>
      <c r="P33" s="12"/>
      <c r="Q33" s="6"/>
    </row>
    <row r="34" spans="1:17" ht="55.5">
      <c r="A34" s="33" t="s">
        <v>152</v>
      </c>
      <c r="B34" s="40" t="s">
        <v>155</v>
      </c>
      <c r="C34" s="7" t="s">
        <v>0</v>
      </c>
      <c r="D34" s="8" t="s">
        <v>156</v>
      </c>
      <c r="E34" s="8" t="s">
        <v>53</v>
      </c>
      <c r="F34" s="44">
        <f>I34</f>
        <v>90.066</v>
      </c>
      <c r="G34" s="15">
        <v>0</v>
      </c>
      <c r="H34" s="15">
        <v>0</v>
      </c>
      <c r="I34" s="42">
        <v>90.066</v>
      </c>
      <c r="J34" s="11"/>
      <c r="K34" s="12"/>
      <c r="L34" s="12"/>
      <c r="M34" s="12"/>
      <c r="N34" s="11"/>
      <c r="O34" s="12"/>
      <c r="P34" s="12"/>
      <c r="Q34" s="6"/>
    </row>
    <row r="35" spans="1:17" ht="54">
      <c r="A35" s="33" t="s">
        <v>111</v>
      </c>
      <c r="B35" s="13" t="s">
        <v>43</v>
      </c>
      <c r="C35" s="2"/>
      <c r="D35" s="3"/>
      <c r="E35" s="3"/>
      <c r="F35" s="47">
        <f>G35+H35+I35</f>
        <v>19399.08178</v>
      </c>
      <c r="G35" s="12">
        <f>G36+G39+G40+G41+G42+G43</f>
        <v>0</v>
      </c>
      <c r="H35" s="6">
        <f>H36+H39+H40+H41+H42+H43</f>
        <v>4755.4</v>
      </c>
      <c r="I35" s="50">
        <f>I36+I39+I40+I41+I42+I43</f>
        <v>14643.68178</v>
      </c>
      <c r="J35" s="11">
        <f>K35+L35+M35</f>
        <v>0</v>
      </c>
      <c r="K35" s="12">
        <f>K36+K39+K40+K41+K42+K43</f>
        <v>0</v>
      </c>
      <c r="L35" s="12">
        <f>L36+L39+L40+L41+L42+L43</f>
        <v>0</v>
      </c>
      <c r="M35" s="12">
        <f>M36+M39+M40+M41+M42+M43</f>
        <v>0</v>
      </c>
      <c r="N35" s="11">
        <f>O35+P35+Q35</f>
        <v>0</v>
      </c>
      <c r="O35" s="12">
        <f>O36+O39+O40+O41+O42+O43</f>
        <v>0</v>
      </c>
      <c r="P35" s="12">
        <f>P36+P39+P40+P41+P42+P43</f>
        <v>0</v>
      </c>
      <c r="Q35" s="12">
        <f>Q36+Q39+Q40+Q41+Q42+Q43</f>
        <v>0</v>
      </c>
    </row>
    <row r="36" spans="1:17" ht="48.75" customHeight="1">
      <c r="A36" s="69" t="s">
        <v>112</v>
      </c>
      <c r="B36" s="66" t="s">
        <v>160</v>
      </c>
      <c r="C36" s="2"/>
      <c r="D36" s="3"/>
      <c r="E36" s="3"/>
      <c r="F36" s="44">
        <f>G36+H36+I36</f>
        <v>4802.98</v>
      </c>
      <c r="G36" s="15">
        <f>G37+G38</f>
        <v>0</v>
      </c>
      <c r="H36" s="15">
        <f>H37+H38</f>
        <v>4755.4</v>
      </c>
      <c r="I36" s="9">
        <f>I37+I38</f>
        <v>47.58</v>
      </c>
      <c r="J36" s="11"/>
      <c r="K36" s="12"/>
      <c r="L36" s="12"/>
      <c r="M36" s="12"/>
      <c r="N36" s="11"/>
      <c r="O36" s="12"/>
      <c r="P36" s="12"/>
      <c r="Q36" s="12"/>
    </row>
    <row r="37" spans="1:17" ht="33" customHeight="1">
      <c r="A37" s="70"/>
      <c r="B37" s="67"/>
      <c r="C37" s="7" t="s">
        <v>44</v>
      </c>
      <c r="D37" s="8" t="s">
        <v>98</v>
      </c>
      <c r="E37" s="8" t="s">
        <v>22</v>
      </c>
      <c r="F37" s="44">
        <f>G37+H37+I37</f>
        <v>4755.4</v>
      </c>
      <c r="G37" s="15">
        <v>0</v>
      </c>
      <c r="H37" s="15">
        <v>4755.4</v>
      </c>
      <c r="I37" s="14">
        <v>0</v>
      </c>
      <c r="J37" s="11"/>
      <c r="K37" s="12"/>
      <c r="L37" s="12"/>
      <c r="M37" s="12"/>
      <c r="N37" s="11"/>
      <c r="O37" s="12"/>
      <c r="P37" s="12"/>
      <c r="Q37" s="12"/>
    </row>
    <row r="38" spans="1:17" ht="32.25" customHeight="1">
      <c r="A38" s="71"/>
      <c r="B38" s="68"/>
      <c r="C38" s="7" t="s">
        <v>44</v>
      </c>
      <c r="D38" s="8" t="s">
        <v>99</v>
      </c>
      <c r="E38" s="8" t="s">
        <v>22</v>
      </c>
      <c r="F38" s="9">
        <f aca="true" t="shared" si="1" ref="F38:F43">I38</f>
        <v>47.58</v>
      </c>
      <c r="G38" s="15">
        <v>0</v>
      </c>
      <c r="H38" s="15">
        <v>0</v>
      </c>
      <c r="I38" s="9">
        <v>47.58</v>
      </c>
      <c r="J38" s="11"/>
      <c r="K38" s="12"/>
      <c r="L38" s="12"/>
      <c r="M38" s="12"/>
      <c r="N38" s="11"/>
      <c r="O38" s="12"/>
      <c r="P38" s="12"/>
      <c r="Q38" s="12"/>
    </row>
    <row r="39" spans="1:17" ht="55.5">
      <c r="A39" s="33" t="s">
        <v>113</v>
      </c>
      <c r="B39" s="40" t="s">
        <v>73</v>
      </c>
      <c r="C39" s="7" t="s">
        <v>44</v>
      </c>
      <c r="D39" s="8" t="s">
        <v>64</v>
      </c>
      <c r="E39" s="8" t="s">
        <v>53</v>
      </c>
      <c r="F39" s="49">
        <f t="shared" si="1"/>
        <v>9399.83062</v>
      </c>
      <c r="G39" s="15">
        <v>0</v>
      </c>
      <c r="H39" s="15">
        <v>0</v>
      </c>
      <c r="I39" s="49">
        <v>9399.83062</v>
      </c>
      <c r="J39" s="11"/>
      <c r="K39" s="12"/>
      <c r="L39" s="12"/>
      <c r="M39" s="12"/>
      <c r="N39" s="11"/>
      <c r="O39" s="12"/>
      <c r="P39" s="12"/>
      <c r="Q39" s="12"/>
    </row>
    <row r="40" spans="1:17" ht="27.75">
      <c r="A40" s="33" t="s">
        <v>114</v>
      </c>
      <c r="B40" s="40" t="s">
        <v>79</v>
      </c>
      <c r="C40" s="7" t="s">
        <v>44</v>
      </c>
      <c r="D40" s="8" t="s">
        <v>77</v>
      </c>
      <c r="E40" s="8" t="s">
        <v>53</v>
      </c>
      <c r="F40" s="9">
        <f t="shared" si="1"/>
        <v>2000</v>
      </c>
      <c r="G40" s="15">
        <v>0</v>
      </c>
      <c r="H40" s="15">
        <v>0</v>
      </c>
      <c r="I40" s="9">
        <v>2000</v>
      </c>
      <c r="J40" s="11"/>
      <c r="K40" s="12"/>
      <c r="L40" s="12"/>
      <c r="M40" s="12"/>
      <c r="N40" s="11"/>
      <c r="O40" s="12"/>
      <c r="P40" s="12"/>
      <c r="Q40" s="12"/>
    </row>
    <row r="41" spans="1:17" ht="55.5">
      <c r="A41" s="33" t="s">
        <v>115</v>
      </c>
      <c r="B41" s="40" t="s">
        <v>65</v>
      </c>
      <c r="C41" s="7" t="s">
        <v>44</v>
      </c>
      <c r="D41" s="8" t="s">
        <v>78</v>
      </c>
      <c r="E41" s="8" t="s">
        <v>53</v>
      </c>
      <c r="F41" s="44">
        <f t="shared" si="1"/>
        <v>1567.776</v>
      </c>
      <c r="G41" s="15">
        <v>0</v>
      </c>
      <c r="H41" s="15">
        <v>0</v>
      </c>
      <c r="I41" s="44">
        <v>1567.776</v>
      </c>
      <c r="J41" s="11"/>
      <c r="K41" s="12"/>
      <c r="L41" s="12"/>
      <c r="M41" s="12"/>
      <c r="N41" s="11"/>
      <c r="O41" s="12"/>
      <c r="P41" s="12"/>
      <c r="Q41" s="12"/>
    </row>
    <row r="42" spans="1:17" ht="55.5">
      <c r="A42" s="33" t="s">
        <v>116</v>
      </c>
      <c r="B42" s="40" t="s">
        <v>66</v>
      </c>
      <c r="C42" s="7" t="s">
        <v>44</v>
      </c>
      <c r="D42" s="8" t="s">
        <v>67</v>
      </c>
      <c r="E42" s="8" t="s">
        <v>53</v>
      </c>
      <c r="F42" s="9">
        <f t="shared" si="1"/>
        <v>160.4</v>
      </c>
      <c r="G42" s="15">
        <v>0</v>
      </c>
      <c r="H42" s="15">
        <v>0</v>
      </c>
      <c r="I42" s="9">
        <v>160.4</v>
      </c>
      <c r="J42" s="11"/>
      <c r="K42" s="12"/>
      <c r="L42" s="12"/>
      <c r="M42" s="12"/>
      <c r="N42" s="11"/>
      <c r="O42" s="12"/>
      <c r="P42" s="12"/>
      <c r="Q42" s="12"/>
    </row>
    <row r="43" spans="1:17" ht="126.75" customHeight="1">
      <c r="A43" s="33" t="s">
        <v>117</v>
      </c>
      <c r="B43" s="40" t="s">
        <v>109</v>
      </c>
      <c r="C43" s="7" t="s">
        <v>44</v>
      </c>
      <c r="D43" s="8" t="s">
        <v>110</v>
      </c>
      <c r="E43" s="8" t="s">
        <v>53</v>
      </c>
      <c r="F43" s="49">
        <f t="shared" si="1"/>
        <v>1468.09516</v>
      </c>
      <c r="G43" s="15">
        <v>0</v>
      </c>
      <c r="H43" s="15">
        <v>0</v>
      </c>
      <c r="I43" s="49">
        <v>1468.09516</v>
      </c>
      <c r="J43" s="11"/>
      <c r="K43" s="12"/>
      <c r="L43" s="12"/>
      <c r="M43" s="12"/>
      <c r="N43" s="11"/>
      <c r="O43" s="12"/>
      <c r="P43" s="12"/>
      <c r="Q43" s="12"/>
    </row>
    <row r="44" spans="1:17" ht="54">
      <c r="A44" s="33" t="s">
        <v>118</v>
      </c>
      <c r="B44" s="13" t="s">
        <v>119</v>
      </c>
      <c r="C44" s="2"/>
      <c r="D44" s="3"/>
      <c r="E44" s="3"/>
      <c r="F44" s="43">
        <f>G44+H44+I44</f>
        <v>157.226</v>
      </c>
      <c r="G44" s="12">
        <f>G45</f>
        <v>0</v>
      </c>
      <c r="H44" s="12">
        <f>H45</f>
        <v>0</v>
      </c>
      <c r="I44" s="41">
        <f>I45</f>
        <v>157.226</v>
      </c>
      <c r="J44" s="11">
        <f>K44+L44+M44</f>
        <v>0</v>
      </c>
      <c r="K44" s="12">
        <f>K45</f>
        <v>0</v>
      </c>
      <c r="L44" s="12">
        <f>L45</f>
        <v>0</v>
      </c>
      <c r="M44" s="12">
        <f>M45</f>
        <v>0</v>
      </c>
      <c r="N44" s="11">
        <f>O44+P44+Q44</f>
        <v>0</v>
      </c>
      <c r="O44" s="12">
        <f>O45</f>
        <v>0</v>
      </c>
      <c r="P44" s="12">
        <f>P45</f>
        <v>0</v>
      </c>
      <c r="Q44" s="12">
        <f>Q45</f>
        <v>0</v>
      </c>
    </row>
    <row r="45" spans="1:17" ht="55.5">
      <c r="A45" s="33" t="s">
        <v>120</v>
      </c>
      <c r="B45" s="40" t="s">
        <v>161</v>
      </c>
      <c r="C45" s="7" t="s">
        <v>121</v>
      </c>
      <c r="D45" s="8" t="s">
        <v>122</v>
      </c>
      <c r="E45" s="8" t="s">
        <v>53</v>
      </c>
      <c r="F45" s="44">
        <f>I45</f>
        <v>157.226</v>
      </c>
      <c r="G45" s="15">
        <v>0</v>
      </c>
      <c r="H45" s="15">
        <v>0</v>
      </c>
      <c r="I45" s="42">
        <v>157.226</v>
      </c>
      <c r="J45" s="11"/>
      <c r="K45" s="12"/>
      <c r="L45" s="12"/>
      <c r="M45" s="12"/>
      <c r="N45" s="11"/>
      <c r="O45" s="12"/>
      <c r="P45" s="12"/>
      <c r="Q45" s="12"/>
    </row>
    <row r="46" spans="1:17" ht="54">
      <c r="A46" s="33" t="s">
        <v>123</v>
      </c>
      <c r="B46" s="13" t="s">
        <v>48</v>
      </c>
      <c r="C46" s="2"/>
      <c r="D46" s="3"/>
      <c r="E46" s="3"/>
      <c r="F46" s="5">
        <f>G46+H46+I46</f>
        <v>310</v>
      </c>
      <c r="G46" s="12">
        <f>G47</f>
        <v>0</v>
      </c>
      <c r="H46" s="12">
        <f>H47</f>
        <v>0</v>
      </c>
      <c r="I46" s="6">
        <f>I47</f>
        <v>310</v>
      </c>
      <c r="J46" s="11">
        <f>K46+L46+M46</f>
        <v>0</v>
      </c>
      <c r="K46" s="12">
        <f>K47</f>
        <v>0</v>
      </c>
      <c r="L46" s="12">
        <f>L47</f>
        <v>0</v>
      </c>
      <c r="M46" s="12">
        <f>M47</f>
        <v>0</v>
      </c>
      <c r="N46" s="11">
        <f>O46+P46+Q46</f>
        <v>0</v>
      </c>
      <c r="O46" s="12">
        <f>O47</f>
        <v>0</v>
      </c>
      <c r="P46" s="12">
        <f>P47</f>
        <v>0</v>
      </c>
      <c r="Q46" s="12">
        <f>Q47</f>
        <v>0</v>
      </c>
    </row>
    <row r="47" spans="1:17" ht="55.5">
      <c r="A47" s="33" t="s">
        <v>124</v>
      </c>
      <c r="B47" s="40" t="s">
        <v>125</v>
      </c>
      <c r="C47" s="7" t="s">
        <v>51</v>
      </c>
      <c r="D47" s="8" t="s">
        <v>68</v>
      </c>
      <c r="E47" s="8" t="s">
        <v>22</v>
      </c>
      <c r="F47" s="9">
        <f>I47</f>
        <v>310</v>
      </c>
      <c r="G47" s="15">
        <v>0</v>
      </c>
      <c r="H47" s="15">
        <v>0</v>
      </c>
      <c r="I47" s="45">
        <v>310</v>
      </c>
      <c r="J47" s="11"/>
      <c r="K47" s="12"/>
      <c r="L47" s="12"/>
      <c r="M47" s="12"/>
      <c r="N47" s="11"/>
      <c r="O47" s="12"/>
      <c r="P47" s="12"/>
      <c r="Q47" s="12"/>
    </row>
    <row r="48" spans="1:17" ht="41.25" customHeight="1">
      <c r="A48" s="33" t="s">
        <v>126</v>
      </c>
      <c r="B48" s="13" t="s">
        <v>127</v>
      </c>
      <c r="C48" s="2"/>
      <c r="D48" s="3"/>
      <c r="E48" s="3"/>
      <c r="F48" s="43">
        <f>G48+H48+I48</f>
        <v>125.699</v>
      </c>
      <c r="G48" s="12">
        <f>G49+G50</f>
        <v>0</v>
      </c>
      <c r="H48" s="12">
        <f>H49+H50</f>
        <v>0</v>
      </c>
      <c r="I48" s="41">
        <f>I49+I50</f>
        <v>125.699</v>
      </c>
      <c r="J48" s="11">
        <f>K48+L48+M48</f>
        <v>0</v>
      </c>
      <c r="K48" s="12">
        <f>K49</f>
        <v>0</v>
      </c>
      <c r="L48" s="12">
        <f>L49</f>
        <v>0</v>
      </c>
      <c r="M48" s="12">
        <f>M49</f>
        <v>0</v>
      </c>
      <c r="N48" s="11">
        <f>O48+P48+Q48</f>
        <v>0</v>
      </c>
      <c r="O48" s="12">
        <f>O49</f>
        <v>0</v>
      </c>
      <c r="P48" s="12">
        <f>P49</f>
        <v>0</v>
      </c>
      <c r="Q48" s="12">
        <f>Q49</f>
        <v>0</v>
      </c>
    </row>
    <row r="49" spans="1:17" ht="111">
      <c r="A49" s="33" t="s">
        <v>128</v>
      </c>
      <c r="B49" s="40" t="s">
        <v>129</v>
      </c>
      <c r="C49" s="7" t="s">
        <v>130</v>
      </c>
      <c r="D49" s="8" t="s">
        <v>131</v>
      </c>
      <c r="E49" s="8" t="s">
        <v>53</v>
      </c>
      <c r="F49" s="44">
        <f>I49</f>
        <v>33.215</v>
      </c>
      <c r="G49" s="15">
        <v>0</v>
      </c>
      <c r="H49" s="15">
        <v>0</v>
      </c>
      <c r="I49" s="42">
        <v>33.215</v>
      </c>
      <c r="J49" s="11"/>
      <c r="K49" s="12"/>
      <c r="L49" s="12"/>
      <c r="M49" s="12"/>
      <c r="N49" s="11"/>
      <c r="O49" s="12"/>
      <c r="P49" s="12"/>
      <c r="Q49" s="12"/>
    </row>
    <row r="50" spans="1:17" ht="83.25">
      <c r="A50" s="33" t="s">
        <v>132</v>
      </c>
      <c r="B50" s="40" t="s">
        <v>133</v>
      </c>
      <c r="C50" s="7" t="s">
        <v>130</v>
      </c>
      <c r="D50" s="8" t="s">
        <v>134</v>
      </c>
      <c r="E50" s="8" t="s">
        <v>53</v>
      </c>
      <c r="F50" s="44">
        <f>I50</f>
        <v>92.484</v>
      </c>
      <c r="G50" s="15">
        <v>0</v>
      </c>
      <c r="H50" s="15">
        <v>0</v>
      </c>
      <c r="I50" s="42">
        <v>92.484</v>
      </c>
      <c r="J50" s="11"/>
      <c r="K50" s="12"/>
      <c r="L50" s="12"/>
      <c r="M50" s="12"/>
      <c r="N50" s="11"/>
      <c r="O50" s="12"/>
      <c r="P50" s="12"/>
      <c r="Q50" s="12"/>
    </row>
    <row r="51" spans="1:17" ht="27">
      <c r="A51" s="34"/>
      <c r="B51" s="16" t="s">
        <v>8</v>
      </c>
      <c r="C51" s="17"/>
      <c r="D51" s="17"/>
      <c r="E51" s="17"/>
      <c r="F51" s="47">
        <f>G51+H51+I51</f>
        <v>33609.216779999995</v>
      </c>
      <c r="G51" s="12">
        <f>G11+G14+G20+G24+G26+G35+G44+G48</f>
        <v>0</v>
      </c>
      <c r="H51" s="12">
        <f>H11+H14+H20+H24+H26+H35+H44+H48</f>
        <v>8755.4</v>
      </c>
      <c r="I51" s="50">
        <f>I11+I14+I20+I24+I26+I35+I44+I46+I48</f>
        <v>24853.816779999997</v>
      </c>
      <c r="J51" s="5">
        <f>K51+L51+M51</f>
        <v>2220</v>
      </c>
      <c r="K51" s="12">
        <f>K11+K14+K20+K24+K26+K35+K44+K48</f>
        <v>0</v>
      </c>
      <c r="L51" s="12">
        <f>L11+L14+L20+L24+L26+L35+L44+L48</f>
        <v>0</v>
      </c>
      <c r="M51" s="6">
        <f>M11+M14+M20+M24+M26+M35+M44+M46+M48</f>
        <v>2220</v>
      </c>
      <c r="N51" s="5">
        <f>O51+P51+Q51</f>
        <v>2220</v>
      </c>
      <c r="O51" s="12">
        <f>O11+O14+O20+O24+O26+O35+O44+O48</f>
        <v>0</v>
      </c>
      <c r="P51" s="12">
        <f>P11+P14+P20+P24+P26+P35+P44+P48</f>
        <v>0</v>
      </c>
      <c r="Q51" s="6">
        <f>Q11+Q14+Q20+Q24+Q26+Q35+Q44+Q46+Q48</f>
        <v>2220</v>
      </c>
    </row>
    <row r="52" spans="1:17" ht="27">
      <c r="A52" s="35"/>
      <c r="B52" s="18"/>
      <c r="C52" s="19"/>
      <c r="D52" s="19"/>
      <c r="E52" s="19"/>
      <c r="F52" s="20"/>
      <c r="G52" s="21"/>
      <c r="H52" s="21"/>
      <c r="I52" s="21"/>
      <c r="J52" s="20"/>
      <c r="K52" s="21"/>
      <c r="L52" s="21"/>
      <c r="M52" s="21"/>
      <c r="N52" s="20"/>
      <c r="O52" s="21"/>
      <c r="P52" s="21"/>
      <c r="Q52" s="22"/>
    </row>
    <row r="53" spans="1:17" ht="27">
      <c r="A53" s="24"/>
      <c r="B53" s="23" t="s">
        <v>16</v>
      </c>
      <c r="C53" s="24"/>
      <c r="D53" s="24"/>
      <c r="E53" s="24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4"/>
    </row>
    <row r="54" spans="1:17" ht="88.5" customHeight="1">
      <c r="A54" s="3" t="s">
        <v>1</v>
      </c>
      <c r="B54" s="55" t="s">
        <v>7</v>
      </c>
      <c r="C54" s="86" t="s">
        <v>17</v>
      </c>
      <c r="D54" s="86"/>
      <c r="E54" s="86"/>
      <c r="F54" s="27" t="s">
        <v>30</v>
      </c>
      <c r="G54" s="27" t="s">
        <v>31</v>
      </c>
      <c r="H54" s="27" t="s">
        <v>41</v>
      </c>
      <c r="I54" s="25"/>
      <c r="J54" s="25"/>
      <c r="K54" s="25"/>
      <c r="L54" s="25"/>
      <c r="M54" s="25"/>
      <c r="N54" s="25"/>
      <c r="O54" s="25"/>
      <c r="P54" s="25"/>
      <c r="Q54" s="24"/>
    </row>
    <row r="55" spans="1:17" ht="39" customHeight="1">
      <c r="A55" s="36" t="s">
        <v>14</v>
      </c>
      <c r="B55" s="28" t="s">
        <v>135</v>
      </c>
      <c r="C55" s="60" t="s">
        <v>136</v>
      </c>
      <c r="D55" s="61"/>
      <c r="E55" s="62"/>
      <c r="F55" s="5">
        <f>F56</f>
        <v>3145.0550000000003</v>
      </c>
      <c r="G55" s="5">
        <f>G56</f>
        <v>0</v>
      </c>
      <c r="H55" s="5">
        <f>H56</f>
        <v>0</v>
      </c>
      <c r="I55" s="25"/>
      <c r="J55" s="25"/>
      <c r="K55" s="25"/>
      <c r="L55" s="25"/>
      <c r="M55" s="25"/>
      <c r="N55" s="25"/>
      <c r="O55" s="25"/>
      <c r="P55" s="25"/>
      <c r="Q55" s="24"/>
    </row>
    <row r="56" spans="1:17" ht="39" customHeight="1">
      <c r="A56" s="36" t="s">
        <v>33</v>
      </c>
      <c r="B56" s="26" t="s">
        <v>137</v>
      </c>
      <c r="C56" s="63" t="s">
        <v>82</v>
      </c>
      <c r="D56" s="64"/>
      <c r="E56" s="65"/>
      <c r="F56" s="51">
        <f>F11</f>
        <v>3145.0550000000003</v>
      </c>
      <c r="G56" s="29">
        <f>J8</f>
        <v>0</v>
      </c>
      <c r="H56" s="29">
        <f>N8</f>
        <v>0</v>
      </c>
      <c r="I56" s="25"/>
      <c r="J56" s="25"/>
      <c r="K56" s="25"/>
      <c r="L56" s="25"/>
      <c r="M56" s="25"/>
      <c r="N56" s="25"/>
      <c r="O56" s="25"/>
      <c r="P56" s="25"/>
      <c r="Q56" s="24"/>
    </row>
    <row r="57" spans="1:17" ht="39" customHeight="1">
      <c r="A57" s="36" t="s">
        <v>15</v>
      </c>
      <c r="B57" s="28" t="s">
        <v>27</v>
      </c>
      <c r="C57" s="60" t="s">
        <v>29</v>
      </c>
      <c r="D57" s="61"/>
      <c r="E57" s="62"/>
      <c r="F57" s="43">
        <f>F58+F59</f>
        <v>8243.521</v>
      </c>
      <c r="G57" s="43">
        <f>G58+G59</f>
        <v>2220</v>
      </c>
      <c r="H57" s="43">
        <f>H58+H59</f>
        <v>2220</v>
      </c>
      <c r="I57" s="25"/>
      <c r="J57" s="25"/>
      <c r="K57" s="25"/>
      <c r="L57" s="25"/>
      <c r="M57" s="25"/>
      <c r="N57" s="25"/>
      <c r="O57" s="25"/>
      <c r="P57" s="25"/>
      <c r="Q57" s="24"/>
    </row>
    <row r="58" spans="1:17" ht="36.75" customHeight="1">
      <c r="A58" s="36" t="s">
        <v>34</v>
      </c>
      <c r="B58" s="26" t="s">
        <v>28</v>
      </c>
      <c r="C58" s="63" t="s">
        <v>25</v>
      </c>
      <c r="D58" s="64"/>
      <c r="E58" s="65"/>
      <c r="F58" s="52">
        <f>F14</f>
        <v>4202.575</v>
      </c>
      <c r="G58" s="29">
        <f>J14</f>
        <v>2220</v>
      </c>
      <c r="H58" s="29">
        <f>N14</f>
        <v>2220</v>
      </c>
      <c r="I58" s="25"/>
      <c r="J58" s="25"/>
      <c r="K58" s="25"/>
      <c r="L58" s="25"/>
      <c r="M58" s="25"/>
      <c r="N58" s="25"/>
      <c r="O58" s="25"/>
      <c r="P58" s="25"/>
      <c r="Q58" s="24"/>
    </row>
    <row r="59" spans="1:17" ht="36.75" customHeight="1">
      <c r="A59" s="36" t="s">
        <v>36</v>
      </c>
      <c r="B59" s="26" t="s">
        <v>138</v>
      </c>
      <c r="C59" s="63" t="s">
        <v>101</v>
      </c>
      <c r="D59" s="64"/>
      <c r="E59" s="65"/>
      <c r="F59" s="54">
        <f>F20</f>
        <v>4040.946</v>
      </c>
      <c r="G59" s="29">
        <f>J12</f>
        <v>0</v>
      </c>
      <c r="H59" s="29">
        <f>N12</f>
        <v>0</v>
      </c>
      <c r="I59" s="25"/>
      <c r="J59" s="25"/>
      <c r="K59" s="25"/>
      <c r="L59" s="25"/>
      <c r="M59" s="25"/>
      <c r="N59" s="25"/>
      <c r="O59" s="25"/>
      <c r="P59" s="25"/>
      <c r="Q59" s="24"/>
    </row>
    <row r="60" spans="1:17" ht="36.75" customHeight="1">
      <c r="A60" s="36" t="s">
        <v>26</v>
      </c>
      <c r="B60" s="28" t="s">
        <v>143</v>
      </c>
      <c r="C60" s="60" t="s">
        <v>144</v>
      </c>
      <c r="D60" s="61"/>
      <c r="E60" s="62"/>
      <c r="F60" s="43">
        <f>F61</f>
        <v>74.867</v>
      </c>
      <c r="G60" s="5">
        <f>G61</f>
        <v>0</v>
      </c>
      <c r="H60" s="5">
        <f>H61</f>
        <v>0</v>
      </c>
      <c r="I60" s="25"/>
      <c r="J60" s="25"/>
      <c r="K60" s="25"/>
      <c r="L60" s="25"/>
      <c r="M60" s="25"/>
      <c r="N60" s="25"/>
      <c r="O60" s="25"/>
      <c r="P60" s="25"/>
      <c r="Q60" s="24"/>
    </row>
    <row r="61" spans="1:17" ht="63.75" customHeight="1">
      <c r="A61" s="36" t="s">
        <v>35</v>
      </c>
      <c r="B61" s="26" t="s">
        <v>145</v>
      </c>
      <c r="C61" s="63" t="s">
        <v>146</v>
      </c>
      <c r="D61" s="64"/>
      <c r="E61" s="65"/>
      <c r="F61" s="44">
        <f>F24</f>
        <v>74.867</v>
      </c>
      <c r="G61" s="9">
        <f>J24</f>
        <v>0</v>
      </c>
      <c r="H61" s="9">
        <f>N24</f>
        <v>0</v>
      </c>
      <c r="I61" s="25"/>
      <c r="J61" s="25"/>
      <c r="K61" s="25"/>
      <c r="L61" s="25"/>
      <c r="M61" s="25"/>
      <c r="N61" s="25"/>
      <c r="O61" s="25"/>
      <c r="P61" s="25"/>
      <c r="Q61" s="24"/>
    </row>
    <row r="62" spans="1:17" ht="39" customHeight="1">
      <c r="A62" s="36" t="s">
        <v>46</v>
      </c>
      <c r="B62" s="28" t="s">
        <v>18</v>
      </c>
      <c r="C62" s="60" t="s">
        <v>19</v>
      </c>
      <c r="D62" s="61"/>
      <c r="E62" s="62"/>
      <c r="F62" s="47">
        <f>F63+F64+F65+F66</f>
        <v>22020.07478</v>
      </c>
      <c r="G62" s="5">
        <f>G63+G64</f>
        <v>0</v>
      </c>
      <c r="H62" s="5">
        <f>H63+H64</f>
        <v>0</v>
      </c>
      <c r="I62" s="25"/>
      <c r="J62" s="25"/>
      <c r="K62" s="25"/>
      <c r="L62" s="25"/>
      <c r="M62" s="25"/>
      <c r="N62" s="25"/>
      <c r="O62" s="25"/>
      <c r="P62" s="25"/>
      <c r="Q62" s="24"/>
    </row>
    <row r="63" spans="1:17" ht="36.75" customHeight="1">
      <c r="A63" s="36" t="s">
        <v>47</v>
      </c>
      <c r="B63" s="30" t="s">
        <v>20</v>
      </c>
      <c r="C63" s="63" t="s">
        <v>0</v>
      </c>
      <c r="D63" s="64"/>
      <c r="E63" s="65"/>
      <c r="F63" s="44">
        <f>F26</f>
        <v>2153.767</v>
      </c>
      <c r="G63" s="9">
        <f>J26</f>
        <v>0</v>
      </c>
      <c r="H63" s="9">
        <f>N26</f>
        <v>0</v>
      </c>
      <c r="I63" s="25"/>
      <c r="J63" s="25"/>
      <c r="K63" s="25"/>
      <c r="L63" s="25"/>
      <c r="M63" s="25"/>
      <c r="N63" s="25"/>
      <c r="O63" s="25"/>
      <c r="P63" s="25"/>
      <c r="Q63" s="24"/>
    </row>
    <row r="64" spans="1:17" ht="29.25" customHeight="1">
      <c r="A64" s="36" t="s">
        <v>93</v>
      </c>
      <c r="B64" s="30" t="s">
        <v>45</v>
      </c>
      <c r="C64" s="63" t="s">
        <v>44</v>
      </c>
      <c r="D64" s="64"/>
      <c r="E64" s="65"/>
      <c r="F64" s="49">
        <f>F35</f>
        <v>19399.08178</v>
      </c>
      <c r="G64" s="9">
        <f>J35</f>
        <v>0</v>
      </c>
      <c r="H64" s="9">
        <f>M35</f>
        <v>0</v>
      </c>
      <c r="I64" s="25"/>
      <c r="J64" s="25"/>
      <c r="K64" s="25"/>
      <c r="L64" s="25"/>
      <c r="M64" s="25"/>
      <c r="N64" s="25"/>
      <c r="O64" s="25"/>
      <c r="P64" s="25"/>
      <c r="Q64" s="24"/>
    </row>
    <row r="65" spans="1:17" ht="29.25" customHeight="1">
      <c r="A65" s="36" t="s">
        <v>94</v>
      </c>
      <c r="B65" s="30" t="s">
        <v>139</v>
      </c>
      <c r="C65" s="63" t="s">
        <v>121</v>
      </c>
      <c r="D65" s="64"/>
      <c r="E65" s="65"/>
      <c r="F65" s="44">
        <f>F44</f>
        <v>157.226</v>
      </c>
      <c r="G65" s="9"/>
      <c r="H65" s="9"/>
      <c r="I65" s="25"/>
      <c r="J65" s="25"/>
      <c r="K65" s="25"/>
      <c r="L65" s="25"/>
      <c r="M65" s="25"/>
      <c r="N65" s="25"/>
      <c r="O65" s="25"/>
      <c r="P65" s="25"/>
      <c r="Q65" s="24"/>
    </row>
    <row r="66" spans="1:17" ht="29.25" customHeight="1">
      <c r="A66" s="36" t="s">
        <v>95</v>
      </c>
      <c r="B66" s="30" t="s">
        <v>50</v>
      </c>
      <c r="C66" s="63" t="s">
        <v>51</v>
      </c>
      <c r="D66" s="64"/>
      <c r="E66" s="65"/>
      <c r="F66" s="9">
        <f>F46</f>
        <v>310</v>
      </c>
      <c r="G66" s="9">
        <f>J39</f>
        <v>0</v>
      </c>
      <c r="H66" s="9">
        <f>M39</f>
        <v>0</v>
      </c>
      <c r="I66" s="25"/>
      <c r="J66" s="25"/>
      <c r="K66" s="25"/>
      <c r="L66" s="25"/>
      <c r="M66" s="25"/>
      <c r="N66" s="25"/>
      <c r="O66" s="25"/>
      <c r="P66" s="25"/>
      <c r="Q66" s="24"/>
    </row>
    <row r="67" spans="1:17" ht="29.25" customHeight="1">
      <c r="A67" s="36" t="s">
        <v>96</v>
      </c>
      <c r="B67" s="28" t="s">
        <v>140</v>
      </c>
      <c r="C67" s="60" t="s">
        <v>142</v>
      </c>
      <c r="D67" s="61"/>
      <c r="E67" s="62"/>
      <c r="F67" s="43">
        <f>F68</f>
        <v>125.699</v>
      </c>
      <c r="G67" s="5">
        <f>G68</f>
        <v>0</v>
      </c>
      <c r="H67" s="5">
        <f>H68</f>
        <v>0</v>
      </c>
      <c r="I67" s="25"/>
      <c r="J67" s="25"/>
      <c r="K67" s="25"/>
      <c r="L67" s="25"/>
      <c r="M67" s="25"/>
      <c r="N67" s="25"/>
      <c r="O67" s="25"/>
      <c r="P67" s="25"/>
      <c r="Q67" s="24"/>
    </row>
    <row r="68" spans="1:17" ht="29.25" customHeight="1">
      <c r="A68" s="36" t="s">
        <v>97</v>
      </c>
      <c r="B68" s="30" t="s">
        <v>141</v>
      </c>
      <c r="C68" s="63" t="s">
        <v>130</v>
      </c>
      <c r="D68" s="64"/>
      <c r="E68" s="65"/>
      <c r="F68" s="44">
        <f>F48</f>
        <v>125.699</v>
      </c>
      <c r="G68" s="14">
        <f>J31</f>
        <v>0</v>
      </c>
      <c r="H68" s="14">
        <f>N31</f>
        <v>0</v>
      </c>
      <c r="I68" s="25"/>
      <c r="J68" s="25"/>
      <c r="K68" s="25"/>
      <c r="L68" s="25"/>
      <c r="M68" s="25"/>
      <c r="N68" s="25"/>
      <c r="O68" s="25"/>
      <c r="P68" s="25"/>
      <c r="Q68" s="24"/>
    </row>
    <row r="69" spans="1:17" ht="31.5" customHeight="1">
      <c r="A69" s="37"/>
      <c r="B69" s="31" t="s">
        <v>9</v>
      </c>
      <c r="C69" s="85"/>
      <c r="D69" s="85"/>
      <c r="E69" s="85"/>
      <c r="F69" s="47">
        <f>F55+F57+F60+F62+F67</f>
        <v>33609.21678</v>
      </c>
      <c r="G69" s="11">
        <f>G55+G57+G60+G62+G67</f>
        <v>2220</v>
      </c>
      <c r="H69" s="11">
        <f>H55+H57+H60+H62+H67</f>
        <v>2220</v>
      </c>
      <c r="I69" s="25"/>
      <c r="J69" s="25"/>
      <c r="K69" s="25"/>
      <c r="L69" s="25"/>
      <c r="M69" s="25"/>
      <c r="N69" s="25"/>
      <c r="O69" s="25"/>
      <c r="P69" s="25"/>
      <c r="Q69" s="24"/>
    </row>
    <row r="70" spans="2:17" ht="27">
      <c r="B70" s="24"/>
      <c r="C70" s="24"/>
      <c r="D70" s="24"/>
      <c r="E70" s="24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4"/>
    </row>
  </sheetData>
  <sheetProtection/>
  <mergeCells count="36">
    <mergeCell ref="K9:M9"/>
    <mergeCell ref="C68:E68"/>
    <mergeCell ref="N9:N10"/>
    <mergeCell ref="N1:Q1"/>
    <mergeCell ref="N2:Q2"/>
    <mergeCell ref="N3:Q3"/>
    <mergeCell ref="N4:Q4"/>
    <mergeCell ref="P8:Q8"/>
    <mergeCell ref="A6:Q6"/>
    <mergeCell ref="B9:B10"/>
    <mergeCell ref="O9:Q9"/>
    <mergeCell ref="G9:I9"/>
    <mergeCell ref="C69:E69"/>
    <mergeCell ref="C54:E54"/>
    <mergeCell ref="C64:E64"/>
    <mergeCell ref="C55:E55"/>
    <mergeCell ref="C62:E62"/>
    <mergeCell ref="C58:E58"/>
    <mergeCell ref="C63:E63"/>
    <mergeCell ref="C66:E66"/>
    <mergeCell ref="C67:E67"/>
    <mergeCell ref="C65:E65"/>
    <mergeCell ref="J9:J10"/>
    <mergeCell ref="C9:E9"/>
    <mergeCell ref="A7:I7"/>
    <mergeCell ref="A9:A10"/>
    <mergeCell ref="F9:F10"/>
    <mergeCell ref="C60:E60"/>
    <mergeCell ref="C61:E61"/>
    <mergeCell ref="B36:B38"/>
    <mergeCell ref="A36:A38"/>
    <mergeCell ref="C57:E57"/>
    <mergeCell ref="C56:E56"/>
    <mergeCell ref="C59:E59"/>
    <mergeCell ref="A21:A23"/>
    <mergeCell ref="B21:B23"/>
  </mergeCells>
  <printOptions horizontalCentered="1"/>
  <pageMargins left="0.3937007874015748" right="0.3937007874015748" top="0.5905511811023623" bottom="0.3937007874015748" header="0.5118110236220472" footer="0.5118110236220472"/>
  <pageSetup fitToHeight="0" horizontalDpi="600" verticalDpi="600" orientation="landscape" paperSize="9" scale="3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2016-07-13T08:57:22Z</cp:lastPrinted>
  <dcterms:created xsi:type="dcterms:W3CDTF">1996-10-08T23:32:33Z</dcterms:created>
  <dcterms:modified xsi:type="dcterms:W3CDTF">2016-07-25T07:58:59Z</dcterms:modified>
  <cp:category/>
  <cp:version/>
  <cp:contentType/>
  <cp:contentStatus/>
</cp:coreProperties>
</file>