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firstSheet="1" activeTab="2"/>
  </bookViews>
  <sheets>
    <sheet name="Муницип. ,ЭХЗ" sheetId="1" r:id="rId1"/>
    <sheet name="земли" sheetId="2" r:id="rId2"/>
    <sheet name="объекты" sheetId="3" r:id="rId3"/>
  </sheets>
  <definedNames>
    <definedName name="_xlnm.Print_Titles" localSheetId="1">'земли'!$2:$4</definedName>
    <definedName name="_xlnm.Print_Titles" localSheetId="0">'Муницип. ,ЭХЗ'!$3:$4</definedName>
    <definedName name="_xlnm.Print_Titles" localSheetId="2">'объекты'!$3:$5</definedName>
  </definedNames>
  <calcPr fullCalcOnLoad="1"/>
</workbook>
</file>

<file path=xl/sharedStrings.xml><?xml version="1.0" encoding="utf-8"?>
<sst xmlns="http://schemas.openxmlformats.org/spreadsheetml/2006/main" count="4988" uniqueCount="1100">
  <si>
    <t>ОАО "УС-604"
Россия, 
Красноярский край, 
г. Зеленогорск, 
ул. Калинина, 25
 8(39169)3-57-22</t>
  </si>
  <si>
    <t>Более 20 лет</t>
  </si>
  <si>
    <t>да</t>
  </si>
  <si>
    <t xml:space="preserve"> - </t>
  </si>
  <si>
    <t>Административно-бытовой корпус Домостроительного комбината**</t>
  </si>
  <si>
    <t>Россия, 
Красноярский край, 
г. Зеленогорск,
ул.2-ая Промышленная, 26</t>
  </si>
  <si>
    <t>Склад готовой продукции Домостроительного комбината</t>
  </si>
  <si>
    <t>Россия, 
Красноярский край, 
г. Зеленогорск,
ул.2-ая Промышленная, 
26/2</t>
  </si>
  <si>
    <t>Цех производства сантехнических кабин**</t>
  </si>
  <si>
    <t>Россия, 
Красноярский край,
 г. Зеленогорск, 
ул.2-ая 
Промышленная, 
26/5</t>
  </si>
  <si>
    <t>Бетоносмесительный узел Домостроительного комбината**</t>
  </si>
  <si>
    <t>Россия, 
Красноярский край, 
г. Зеленогорск, 
ул.2-ая
 Промышленная, 
26/1</t>
  </si>
  <si>
    <t>Отдельно стоящее одноэтажное кирпичное здание кислородного завода, 
инв. № 1775, лит.В</t>
  </si>
  <si>
    <t>Россия, 
Красноярский край, 
г. Зеленогорск, 
ул.Индустриальная, 10Г</t>
  </si>
  <si>
    <t>Одноэтажный склад №5</t>
  </si>
  <si>
    <t>Россия, 
Красноярский край, 
г. Зеленогорск, 
ул.Индустриальная, 
18/12</t>
  </si>
  <si>
    <t>Трехэтажное здание Административно - бытового корпуса</t>
  </si>
  <si>
    <t>Россия, 
Красноярский край, 
г. Зеленогорск, 
ул.Индустриальная,  18</t>
  </si>
  <si>
    <t>Одноэтажное здание материального склада</t>
  </si>
  <si>
    <t>Россия, 
Красноярский край, 
г. Зеленогорск, 
ул.Индустриальная,  16/21</t>
  </si>
  <si>
    <t>Более 30 лет</t>
  </si>
  <si>
    <t>Одноэтажное здание плотничной мастерской</t>
  </si>
  <si>
    <t>Россия, 
Красноярский край, 
г. Зеленогорск, 
ул.Индустриальная, 16/19</t>
  </si>
  <si>
    <t>Одноэтажное здание компрессорной</t>
  </si>
  <si>
    <t>Россия, 
Красноярский край, 
г. Зеленогорск, 
ул.Индустриальная, 16/13</t>
  </si>
  <si>
    <t>Одноэтажное здание гаража-стоянки</t>
  </si>
  <si>
    <t>Россия, 
Красноярский край, 
г. Зеленогорск, 
ул.Индустриальная, 16/9</t>
  </si>
  <si>
    <t>Склад арматурного железа</t>
  </si>
  <si>
    <t>Россия, 
Красноярский край, 
г. Зеленогорск, 
ул.Индустриальная, 16/12</t>
  </si>
  <si>
    <t>Одноэтажное здание цеха закладных деталей</t>
  </si>
  <si>
    <t>Россия, 
Красноярский край, 
г. Зеленогорск, 
ул.Индустриальная,  16/8</t>
  </si>
  <si>
    <t>Трехэтажное здание главного корпуса, назначение: нежилое</t>
  </si>
  <si>
    <t>Россия, 
Красноярский край, 
г. Зеленогорск, 
ул.Индустриальная, 16/2</t>
  </si>
  <si>
    <t xml:space="preserve">Здание трансформаторной подстанции </t>
  </si>
  <si>
    <t>Россия, 
Красноярский край, 
г. Зеленогорск, 
ул.Индустриальная, 20/16</t>
  </si>
  <si>
    <t xml:space="preserve">Здание сборно-разборное «Модуль-2» </t>
  </si>
  <si>
    <t>Россия, 
Красноярский край, 
г. Зеленогорск, 
ул.Индустриальная, 20/7</t>
  </si>
  <si>
    <t>Более 15 лет</t>
  </si>
  <si>
    <t>Здание сушильного цеха  ДОК</t>
  </si>
  <si>
    <t>Россия, 
Красноярский край, 
г. Зеленогорск, 
ул.Индустриальная, 20/6</t>
  </si>
  <si>
    <t>Здание лесопильного цеха</t>
  </si>
  <si>
    <t>Россия, 
Красноярский край, 
г. Зеленогорск, 
ул.Индустриальная, 20/4</t>
  </si>
  <si>
    <t xml:space="preserve">Здание механической мастерской и материального склада </t>
  </si>
  <si>
    <t>Россия, 
Красноярский край, 
г. Зеленогорск, 
ул.Индустриальная, 20/5</t>
  </si>
  <si>
    <t xml:space="preserve">Здание цеха антисептика - погонажного </t>
  </si>
  <si>
    <t>Россия, 
Красноярский край, 
г. Зеленогорск, 
ул.Индустриальная, 20/11</t>
  </si>
  <si>
    <t>Бытовое  здание ДОКа</t>
  </si>
  <si>
    <t>Россия, 
Красноярский край, 
г. Зеленогорск, 
ул.Индустриальная,  20</t>
  </si>
  <si>
    <t xml:space="preserve">Здание гаража пожарного депо </t>
  </si>
  <si>
    <t>Россия, 
Красноярский край, 
г. Зеленогорск, 
ул.Индустриальная, 9/1</t>
  </si>
  <si>
    <t xml:space="preserve">Здание склада </t>
  </si>
  <si>
    <t>Россия, 
Красноярский край, 
г. Зеленогорск, 
ул.Индустриальная, 9/3</t>
  </si>
  <si>
    <t xml:space="preserve">Здание гаража ВПЧ-3 на 5 а/машин </t>
  </si>
  <si>
    <t>Россия, 
Красноярский край, 
г. Зеленогорск, 
ул.Индустриальная, 9/2</t>
  </si>
  <si>
    <t xml:space="preserve">Административное здание </t>
  </si>
  <si>
    <t>Россия, 
Красноярский край, 
г. Зеленогорск, 
ул.Индустриальная, 11</t>
  </si>
  <si>
    <t xml:space="preserve">Здание базы СМУ-5 </t>
  </si>
  <si>
    <t>Россия, 
Красноярский край, 
г. Зеленогорск, 
ул.Индустриальная, 11/1</t>
  </si>
  <si>
    <t>Производственное помещение</t>
  </si>
  <si>
    <t>Россия, 
Красноярский край, 
г. Зеленогорск, 
ул.Индустриальная, зд.18/7, пом.2</t>
  </si>
  <si>
    <t>Россия, 
Красноярский край, 
г. Зеленогорск, 
ул.Индустриальная, зд.18/7, пом.1</t>
  </si>
  <si>
    <t>Россия, 
Красноярский край, 
г. Зеленогорск, 
ул.Индустриальная, зд.18/7, пом.3</t>
  </si>
  <si>
    <t>Двухэтажное здание блока-склада лаков и красок с колерной</t>
  </si>
  <si>
    <t>Россия, 
Красноярский край, 
г. Зеленогорск, 
ул.Индустриальная, 18/9</t>
  </si>
  <si>
    <t>Одноэтажное здание склада-ангара</t>
  </si>
  <si>
    <t>Россия, 
Красноярский край, 
г. Зеленогорск, 
ул.Индустриальная, 18/6</t>
  </si>
  <si>
    <t>Одноэтажное здание склада электроматериалов №44 с подземным этажом</t>
  </si>
  <si>
    <t>Россия, 
Красноярский край, 
г. Зеленогорск, 
ул.Индустриальная, 18/3</t>
  </si>
  <si>
    <t>Одноэтажное здание склада УПТК</t>
  </si>
  <si>
    <t>Россия, 
Красноярский край, 
г. Зеленогорск, 
ул.Индустриальная, 18/1</t>
  </si>
  <si>
    <t>Гараж-стоянка на 20 единиц автомобильных транспортных средств**</t>
  </si>
  <si>
    <t>Россия, 
Красноярский край, 
г. Зеленогорск, 
ул.Индустриальная, 19/1</t>
  </si>
  <si>
    <t>Гараж-стоянка</t>
  </si>
  <si>
    <t>Россия, 
Красноярский край, 
г. Зеленогорск, 
ул.Индустриальная,  19</t>
  </si>
  <si>
    <t>Гараж с бытовыми помещениями и складом масел</t>
  </si>
  <si>
    <t>Россия, 
Красноярский край, 
г. Зеленогорск, 
ул.Индустриальная,
 23А</t>
  </si>
  <si>
    <t xml:space="preserve">Двухэтажное здание главного корпуса авторемонтных мастерских 
</t>
  </si>
  <si>
    <t>Россия, 
Красноярский край, 
г. Зеленогорск,
ул. Индустриальная, 
4/3</t>
  </si>
  <si>
    <t>Одноэтажное здание механической мастерской</t>
  </si>
  <si>
    <t>Россия, 
Красноярский край, 
г. Зеленогорск,
ул. Индустриальная,  4/5</t>
  </si>
  <si>
    <t>Одноэтажное здание  стоянки на 80 автомашин</t>
  </si>
  <si>
    <t>Россия, 
Красноярский край, 
г. Зеленогорск,
ул. Индустриальная,  4/1</t>
  </si>
  <si>
    <t>Одноэтажное здание стоянки для большегрузных автомобилей</t>
  </si>
  <si>
    <t>Россия, 
Красноярский край, 
г. Зеленогорск,
ул. Индустриальная,  4/4</t>
  </si>
  <si>
    <t>Четырехэтажное здание бытового корпуса со столовой,
назначение: нежилое</t>
  </si>
  <si>
    <t>Россия, 
Красноярский край, 
г. Зеленогорск,
ул. Индустриальная,  4</t>
  </si>
  <si>
    <t>Одноэтажное отдельно стоящее панельное здание цеха литья чугунных тормозных колодок</t>
  </si>
  <si>
    <t>Россия, 
Красноярский край, 
г. Зеленогорск,
ул. Индустриальная,   6/4</t>
  </si>
  <si>
    <t>Отдельно стоящее одноэтажное кирпичное здание сантехмастерской</t>
  </si>
  <si>
    <t>Россия, 
Красноярский край, 
г. Зеленогорск,
ул. Индустриальная, 6/3</t>
  </si>
  <si>
    <t>Отдельно стоящее трехэтажное здание цеха изготовления запасных частей</t>
  </si>
  <si>
    <t>Россия, 
Красноярский край, 
г. Зеленогорск,
ул. Индустриальная, 6/2</t>
  </si>
  <si>
    <t>Одноэтажное отдельно стоящее здание главного корпуса с пристройками, назначение: нежилое</t>
  </si>
  <si>
    <t>Россия, 
Красноярский край, 
г. Зеленогорск,
ул. Индустриальная, 6 
(лит.В7, В8, В9, В10, В, В1, В2, В3)</t>
  </si>
  <si>
    <t>Четырехэтажное здание административно - бытового корпуса, назначение: нежилое</t>
  </si>
  <si>
    <t>Россия, 
Красноярский край, 
г. Зеленогорск,
ул. Индустриальная, 16</t>
  </si>
  <si>
    <t>Одноэтажное сооружение - склад «Модуль»</t>
  </si>
  <si>
    <t>Россия, 
Красноярский край, 
г. Зеленогорск,
ул. Индустриальная, 14/3</t>
  </si>
  <si>
    <t>Трехэтажное здание котельной Управления энергоснабжения КПП-1</t>
  </si>
  <si>
    <t>Россия, 
Красноярский край, 
г. Зеленогорск,
ул. Индустриальная,  14/5</t>
  </si>
  <si>
    <t>Одноэтажное здание блока водоподготовки котельной КПП-1</t>
  </si>
  <si>
    <t>Россия, 
Красноярский край, 
г. Зеленогорск,
ул. Индустриальная, 14/7</t>
  </si>
  <si>
    <t>Двухэтажное здание осадительной станции котельной КПП-1</t>
  </si>
  <si>
    <t>Россия, 
Красноярский край, 
г. Зеленогорск,
ул. Индустриальная, 14/8</t>
  </si>
  <si>
    <t>Одноэтажное здание гаража на 4 единицы автомобильного транспорта</t>
  </si>
  <si>
    <t>Россия, 
Красноярский край, 
г. Зеленогорск,
ул. Индустриальная, 14/6</t>
  </si>
  <si>
    <t>Одноэтажное здание производственного корпуса Управления энергоснабжения</t>
  </si>
  <si>
    <t>Россия, 
Красноярский край, 
г. Зеленогорск,
ул. Индустриальная,  14/2</t>
  </si>
  <si>
    <t>Трехэтажное административное здание  Управления энергоснабжения, назначение: нежилое</t>
  </si>
  <si>
    <t>Россия, 
Красноярский край, 
г. Зеленогорск,
ул. Индустриальная,  14</t>
  </si>
  <si>
    <t xml:space="preserve">  да</t>
  </si>
  <si>
    <t>Одноэтажное здание пожарного депо КПП-1</t>
  </si>
  <si>
    <t>Россия, 
Красноярский край, 
г. Зеленогорск,
ул. Индустриальная, 
д. 9</t>
  </si>
  <si>
    <t>Здание склада запасных частей*</t>
  </si>
  <si>
    <t>Россия, 
Красноярский край, 
г. Зеленогорск,
ул. Индустриальная, 4/10</t>
  </si>
  <si>
    <t>Россия, 
Красноярский край, 
г. Зеленогорск, 
ул.Индустриальная,
20/9</t>
  </si>
  <si>
    <t>Россия, 
Красноярский край, 
г. Зеленогорск, 
ул.Индустриальная,
8</t>
  </si>
  <si>
    <t>Россия, 
Красноярский край, 
г. Зеленогорск, 
ул.Индустриальная,
 16/1</t>
  </si>
  <si>
    <t>Россия, 
Красноярский край, 
г. Зеленогорск, 
ул.Индустриальная,
16/3</t>
  </si>
  <si>
    <t>Россия, 
Красноярский край, 
г. Зеленогорск, 
ул.Индустриальная,
 16/6</t>
  </si>
  <si>
    <t>Россия, 
Красноярский край, 
г. Зеленогорск, 
ул.Индустриальная,
 16/7</t>
  </si>
  <si>
    <t>Россия, 
Красноярский край, 
г. Зеленогорск, 
ул.Индустриальная,
16/10</t>
  </si>
  <si>
    <t>Россия, 
Красноярский край, 
г. Зеленогорск, 
ул.Индустриальная,
 16/16</t>
  </si>
  <si>
    <t>Россия, 
Красноярский край, 
г. Зеленогорск, 
ул.Индустриальная,
 16/18</t>
  </si>
  <si>
    <t>Россия, 
Красноярский край, 
г. Зеленогорск, 
ул.Майское шоссе,
29</t>
  </si>
  <si>
    <t>19 км до станции Заозерная</t>
  </si>
  <si>
    <t>Россия, 
Красноярский край, 
г. Зеленогорск, 
ул.Майское шоссе,
29/1</t>
  </si>
  <si>
    <t>Да</t>
  </si>
  <si>
    <t>Россия, 
Красноярский край, 
г. Зеленогорск, 
ул.Майское шоссе,
29/3</t>
  </si>
  <si>
    <t>Россия, 
Красноярский край, 
г. Зеленогорск, 
ул.Майское шоссе, 29/4</t>
  </si>
  <si>
    <t>Россия, 
Красноярский край, 
г. Зеленогорск, 
ул.Майское шоссе,
29/5</t>
  </si>
  <si>
    <t>Россия, 
Красноярский край, 
г. Зеленогорск, 
ул.Майское шоссе,
29/6</t>
  </si>
  <si>
    <t>Россия, 
Красноярский край, 
г. Зеленогорск, 
ул.Майское шоссе,
29/7</t>
  </si>
  <si>
    <t>Россия, 
Красноярский край, 
г. Зеленогорск, 
ул.Майское шоссе,
29/8</t>
  </si>
  <si>
    <t>Россия, 
Красноярский край, 
г. Зеленогорск, 
ул.Майское шоссе,
29/9</t>
  </si>
  <si>
    <t>Россия, 
Красноярский край, 
г. Зеленогорск, 
ул.Гагарина, 46,
пом.3</t>
  </si>
  <si>
    <t>Россия, 
Красноярский край, 
г. Зеленогорск, 
ул.Гагарина, 46, пом.4</t>
  </si>
  <si>
    <t>Россия, 
Красноярский край, 
г. Зеленогорск, 
ул.Гагарина, 46,
пом.5</t>
  </si>
  <si>
    <t>Россия, 
Красноярский край, 
г. Зеленогорск, 
ул.Гагарина, 46,
пом.6</t>
  </si>
  <si>
    <t>Россия, 
Красноярский край, 
г. Зеленогорск, 
ул.Гагарина, 46,
 пом.7</t>
  </si>
  <si>
    <t xml:space="preserve"> да</t>
  </si>
  <si>
    <t>Россия, 
Красноярский край, 
г. Зеленогорск, 
ул.Гагарина, 46,
пом.9</t>
  </si>
  <si>
    <t>Россия, 
Красноярский край, 
г. Зеленогорск, 
ул.Гагарина, 46,
пом.10</t>
  </si>
  <si>
    <t>Россия, 
Красноярский край, 
г. Зеленогорск, 
ул. Калинина,
 д. 25/4</t>
  </si>
  <si>
    <t>Россия, 
Красноярский край, 
г. Зеленогорск,
ул. Калинина, 25</t>
  </si>
  <si>
    <t>Одноэтажное здание,
назначение: нежилое</t>
  </si>
  <si>
    <t>Россия, 
Красноярский край, 
г. Зеленогорск, 
ул. Диктатуры Пролетариата, 
зд.13</t>
  </si>
  <si>
    <t>Двухэтажное здание,
назначение: нежилое</t>
  </si>
  <si>
    <t>Россия, 
Красноярский край, 
Канский район,
 2.1 км. Северно-восточнее села Польное,
строение №1</t>
  </si>
  <si>
    <t>Одно-двухэтажное производственное здание</t>
  </si>
  <si>
    <t>Россия, 
Красноярский край, 
Канский район,
 2.1 км. Северно-восточнее села Польное,
 строение №2</t>
  </si>
  <si>
    <t xml:space="preserve">Одноэтажное здание столовой,
назначение: нежилое, </t>
  </si>
  <si>
    <t>Россия, 
Красноярский край, 
Канский район,
 2.1 км. Северно-восточнее села Польное,
 строение №3</t>
  </si>
  <si>
    <t xml:space="preserve">Одноэтажное здание,
назначение: нежилое, </t>
  </si>
  <si>
    <t>Россия, 
Красноярский край, 
Канский район,
 2.1 км. Северно-восточнее села Польное,
строение №4</t>
  </si>
  <si>
    <t>Россия, 
Красноярский край, 
Канский район,
 2.1 км. Северно-восточнее села Польное,
 строение №5</t>
  </si>
  <si>
    <t>Помещение в здании комплексной жилой застройки,
назначение: нежилое, этаж №2</t>
  </si>
  <si>
    <t>Россия,
г. Красноярск, 
пр.  Комсомольский,                   д. 22, корп. 1, 
пом. 97</t>
  </si>
  <si>
    <t>Помещение двухуровневое в здании комплексной жилой застройки, назначение: нежилое, этаж №1, подвал№1</t>
  </si>
  <si>
    <t>Россия, 
г. Красноярск, 
пр.  Комсомольский,                   д. 22, корп. 1, 
пом. 99</t>
  </si>
  <si>
    <t>Помещение в здании комплексной жилой застройки, 
назначение: нежилое, этаж №1</t>
  </si>
  <si>
    <t>Россия,
 г. Красноярск, 
пр.  Комсомольский,                   д. 22, корп. 1, 
пом. 100</t>
  </si>
  <si>
    <t>Помещение многоуровневое в здании комплексной жилой застройки, назначение: нежилое, этаж №1, этаж №2, антресоль №3</t>
  </si>
  <si>
    <t>Россия, 
г. Красноярск, 
пр.  Комсомольский,                   д. 22, корп. 1, 
пом. 101</t>
  </si>
  <si>
    <t>Помещение  в здании комплексной жилой застройки, 
назначение: нежилое, этаж №1</t>
  </si>
  <si>
    <t>Россия,
 г. Красноярск, 
пр.  Комсомольский,                   д. 22, корп. 1, 
пом. 102</t>
  </si>
  <si>
    <t>Россия, 
г. Красноярск, 
пр.  Комсомольский,                   д. 22, корп. 2, 
пом. 99</t>
  </si>
  <si>
    <t>Россия,
г. Красноярск,
 пр.  Комсомольский,                   д. 22, корп. 2, 
пом. 100</t>
  </si>
  <si>
    <t>Помещение в здании комплексной жилой застройки, 
назначение: нежилое, этаж №2</t>
  </si>
  <si>
    <t>Россия,
 г. Красноярск, 
пр.  Комсомольский,                   д. 22, корп. 2, 
пом. 94</t>
  </si>
  <si>
    <t>Россия,
 г. Красноярск, 
пр.  Комсомольский,                   д. 22, пом. 88</t>
  </si>
  <si>
    <t>Россия, 
г. Красноярск, 
пр.  Комсомольский,                   д. 22, пом. 89</t>
  </si>
  <si>
    <t>Россия, 
г. Красноярск, 
пр.  Комсомольский,                   д. 22, корп. 1, 
пом. 88</t>
  </si>
  <si>
    <t>Россия, 
г. Красноярск, 
пр.  Комсомольский,                   д. 22, корп. 1, 
пом. 90</t>
  </si>
  <si>
    <t>Россия,
 г. Красноярск, 
пр.  Комсомольский,                   д. 22, корп. 1, 
пом. 91</t>
  </si>
  <si>
    <t>Помещение двухуровневое в здании комплексной жилой застройки, назначение: нежилое, этаж, чердак №1</t>
  </si>
  <si>
    <t>Россия, 
г. Красноярск,
 пр.  Комсомольский,                   д. 22, корп. 1, 
пом. 98</t>
  </si>
  <si>
    <t>Россия,
 г. Красноярск,
 пр.  Комсомольский,                   д. 22, корп. 2, 
пом. 88</t>
  </si>
  <si>
    <t>Россия, 
г. Красноярск, 
пр.  Комсомольский,                   д. 22, корп. 2, 
пом. 89</t>
  </si>
  <si>
    <t>Россия, 
г. Красноярск, 
пр.  Комсомольский
д. 22, корп. 2, 
пом. 90</t>
  </si>
  <si>
    <t>Россия, 
г. Красноярск, 
пр.  Комсомольский
д. 22, корп. 2, 
пом. 98</t>
  </si>
  <si>
    <t xml:space="preserve">Россия, 
г. Красноярск,
 пр.  Комсомольский,                   д. 22, пом. 87 </t>
  </si>
  <si>
    <t xml:space="preserve">Россия, 
г. Красноярск,
 пр.  Комсомольский,                   д. 22, пом. 95 </t>
  </si>
  <si>
    <t xml:space="preserve">Земельный участок </t>
  </si>
  <si>
    <t>46 666,0</t>
  </si>
  <si>
    <t>Право аренды земельного участка на период до 2015 года</t>
  </si>
  <si>
    <t>Россия, 
г. Красноярск, 
Свердловский район,
 пр. им.газеты «Красноярский рабочий», 160, 
строение 24, 34, 35</t>
  </si>
  <si>
    <t>Земельный участок,
кадастровый номер: 24:50:0000000:154949</t>
  </si>
  <si>
    <t>Право аренды земельного участка сроком на 4 года
 (договор от 26.02.2013)</t>
  </si>
  <si>
    <t>Россия,
Красноярский край, 
г. Красноярск, 
ул. Азовская</t>
  </si>
  <si>
    <t>Земельный участок,
кадастровый номер: 24:50:0000000:154950</t>
  </si>
  <si>
    <t>Земельный участок,
кадастровый номер: 24:50:0000000:154951</t>
  </si>
  <si>
    <t>Земельный участок,
кадастровый номер: 24:50:0000000:154952</t>
  </si>
  <si>
    <t>Земельный участок,
кадастровый номер: 24:50:0000000:154953</t>
  </si>
  <si>
    <t>Земельный участок, 
кадастровый номер: 24:50:0000000:154954</t>
  </si>
  <si>
    <t>Земельный участок,
кадастровый номер: 
24:50:0000000:154955</t>
  </si>
  <si>
    <t>Земельный участок,
кадастровый номер: 24:50:0000000:154956</t>
  </si>
  <si>
    <t xml:space="preserve">Земельный участок,
кадастровый номер: 24:50:0000000:154957 </t>
  </si>
  <si>
    <t>Земельный участок,
кадастровый номер: 24:50:0000000:154958</t>
  </si>
  <si>
    <t>Земельный участок,
кадастровый номер: 24:50:0000000:154960</t>
  </si>
  <si>
    <t>Земельный участок,
кадастровый номер: 24:50:0000000:154961</t>
  </si>
  <si>
    <t>Земельный участок,
кадастровый номер: 24:50:0100481:50</t>
  </si>
  <si>
    <t xml:space="preserve">Земельный участок,
кадастровый номер: 24:50:0100481:51 </t>
  </si>
  <si>
    <t>Земельный участок,
кадастровый номер: 24:50:0100481:52</t>
  </si>
  <si>
    <t>Земельный участок,
кадастровый номер: 24:50:0100481:53</t>
  </si>
  <si>
    <t>Земельный участок,
кадастровый номер: 24:50:0100481:54</t>
  </si>
  <si>
    <t>Земельный участок,
кадастровый номер: 24:50:0100481:55</t>
  </si>
  <si>
    <t>Земельный участок,
кадастровый номер: 24:50:0100481:56</t>
  </si>
  <si>
    <t>Земельный участок,
кадастровый номер: 24:50:0100481:57</t>
  </si>
  <si>
    <t>Земельный участок,
кадастровый номер: 24:50:0100481:58</t>
  </si>
  <si>
    <t>Земельный участок,
кадастровый номер:  24:50:0100481:59</t>
  </si>
  <si>
    <t>Земельный участок,
кадастровый номер: 24:50:0100481:60</t>
  </si>
  <si>
    <t>Земельный участок,
кадастровый номер: 24:50:0100481:61</t>
  </si>
  <si>
    <t>Земельный участок,
кадастровый номер: 24:50:0100481:62</t>
  </si>
  <si>
    <t>Земельный участок,
кадастровый номер: 24:50:0100481:63</t>
  </si>
  <si>
    <t>Земельный участок,
кадастровый номер: 24:50:0100481:64</t>
  </si>
  <si>
    <t>Земельный участок,
кадастровый номер: 24:50:0100481:65</t>
  </si>
  <si>
    <t>Земельный участок,
кадастровый номер: 24:50:0100481:66</t>
  </si>
  <si>
    <t>Земельный участок,
кадастровый номер: 24:50:0100481:67</t>
  </si>
  <si>
    <t>Земельный участок,
кадастровый номер: 24:50:0100481:68</t>
  </si>
  <si>
    <t>Примечание:
 * - по отдельным объектам год ввода в эксплуатацию не указан (или указан не точно) в связи с отсутствием самостоятельных документов на части зданий и  сооружений (существуют паспорта в целом на произаодственный комплекс),
** - информация по объектам представлена не в полном объёме (не проведена инвентаризация объектов).</t>
  </si>
  <si>
    <t>Итого по земельным участкам ОАО "УС-604"</t>
  </si>
  <si>
    <t>Итого по зданиям и помещениям ОАО "УС-604"</t>
  </si>
  <si>
    <t>Объекты муниципальной собственности</t>
  </si>
  <si>
    <t>Свободные площади ОАО "ПО ЭХЗ"</t>
  </si>
  <si>
    <t>Свободные площади ОАО "УС-604"</t>
  </si>
  <si>
    <t>Адрес участка (месторасположение)</t>
  </si>
  <si>
    <t>Собственник участка (наименование лица (ФИО), контактные данные (номер телефона, e-mail))</t>
  </si>
  <si>
    <t>Объекты недвижимости, находящиеся на участке (наименование объекта, площадь объекта (кв. м), техническое состояние)</t>
  </si>
  <si>
    <t>Наличие инфраструктуры на участке</t>
  </si>
  <si>
    <t>(кВт)</t>
  </si>
  <si>
    <t>(Гкалл/час)</t>
  </si>
  <si>
    <t>(м3/сутки)</t>
  </si>
  <si>
    <t>(автодорога, ж/д пути, ж/д тупик)</t>
  </si>
  <si>
    <t xml:space="preserve">электроэнергия </t>
  </si>
  <si>
    <t>теплообеспечение</t>
  </si>
  <si>
    <t xml:space="preserve">водоснабжение </t>
  </si>
  <si>
    <t>водоотведение</t>
  </si>
  <si>
    <t>транспортная инфраструктура</t>
  </si>
  <si>
    <t>Наименование объекта (здания, сооружения, нежилые производственные помещения)</t>
  </si>
  <si>
    <t>Адрес объекта (месторасположение)</t>
  </si>
  <si>
    <t>Обременение объекта 
(указывается вид обременения)</t>
  </si>
  <si>
    <t>Собственник объекта (наименование лица (ФИО), контактные данные (номер телефона, e-mail))</t>
  </si>
  <si>
    <t>(прилегающая к объекту автодорога, ж/д пути)</t>
  </si>
  <si>
    <t>№ п/п</t>
  </si>
  <si>
    <t>Адрес объекта (местоположение)</t>
  </si>
  <si>
    <t>Наличие подъезда речного/морским путем 
(удаленность, км)</t>
  </si>
  <si>
    <t>-</t>
  </si>
  <si>
    <t>Красноярский край, г. Зеленогорск, ул. Вторая Промышленная, 22</t>
  </si>
  <si>
    <t xml:space="preserve">Красноярский край, г. Зеленогорск, 
ул. Вторая Промышленная, 18 </t>
  </si>
  <si>
    <t>Красноярский край, г. Зеленогорск, ул. Вторая Промышленная, 20</t>
  </si>
  <si>
    <t>Красноярский край, г. Зеленогорск, ул. Вторая Промышленная, 24</t>
  </si>
  <si>
    <t>Красноярский край, г. Зеленогорск, ул. Первая Промышленная, 14</t>
  </si>
  <si>
    <t>Красноярский край, Уярский район, б.н.п. Борисовка</t>
  </si>
  <si>
    <t>Красноярский край, г. Зеленогорск, ул. Первая Промышленная, 1Д</t>
  </si>
  <si>
    <t>Красноярский край, г. Зеленогорск, ул. Первая Промышленная, 1Е</t>
  </si>
  <si>
    <t>Красноярский край, г. Зеленогорск, ул. Первая Промышленная, 9/4</t>
  </si>
  <si>
    <t>Красноярский край, Рыбинский район, 0,7 км сверо-восточнеее устья реки Богунай</t>
  </si>
  <si>
    <t>удаленный</t>
  </si>
  <si>
    <t>удаленные</t>
  </si>
  <si>
    <t>Наименование объекта (назначение объекта, разрешенное использование, кадастровый номер объекта)</t>
  </si>
  <si>
    <t>Площадь объекта, протяженность (кв.м, п.м.)</t>
  </si>
  <si>
    <t>общая</t>
  </si>
  <si>
    <t>незадействованная</t>
  </si>
  <si>
    <t>Вид собственности (федеральная, краевая, муниципальная, частная)</t>
  </si>
  <si>
    <t>Наименование собственника (балансодержателя) объекта (адрес, конт. телефон)</t>
  </si>
  <si>
    <t>Год постройки
(ввода в эксплуатацию)</t>
  </si>
  <si>
    <t>Наличие подведенного газоснабжения
(кг/см3) и его состояние (% износа)</t>
  </si>
  <si>
    <t xml:space="preserve">Наличие системы теплоснабжения и ее состояние (% износа) </t>
  </si>
  <si>
    <t>Наличие системы водоотведения и ее состояние (% износа)</t>
  </si>
  <si>
    <t>Наличие электроэнергии (мВт) и состояние электросетей и оборудования (% износа)</t>
  </si>
  <si>
    <t>Наличие автодороги
(удаленность, км)</t>
  </si>
  <si>
    <t>Наличие ж/д путей
(удаленность, км)</t>
  </si>
  <si>
    <t>собственные</t>
  </si>
  <si>
    <t>собственный</t>
  </si>
  <si>
    <t>частная</t>
  </si>
  <si>
    <t>1975</t>
  </si>
  <si>
    <t>1972</t>
  </si>
  <si>
    <t>1973</t>
  </si>
  <si>
    <t>1974</t>
  </si>
  <si>
    <t>1977</t>
  </si>
  <si>
    <t>1998</t>
  </si>
  <si>
    <t xml:space="preserve">Красноярский край, г. Зеленогорск, 
ул. Вторая Промышленная, 18/13 </t>
  </si>
  <si>
    <t xml:space="preserve">Красноярский край, г. Зеленогорск, 
ул. Вторая Промышленная, 18/4 </t>
  </si>
  <si>
    <t xml:space="preserve">Красноярский край, г. Зеленогорск, 
ул. Вторая Промышленная, 18/7 </t>
  </si>
  <si>
    <t xml:space="preserve">Красноярский край, г. Зеленогорск, 
ул. Вторая Промышленная, 18/2 </t>
  </si>
  <si>
    <t xml:space="preserve">Красноярский край, г. Зеленогорск, 
ул. Вторая Промышленная, 18/8 </t>
  </si>
  <si>
    <t xml:space="preserve">Красноярский край, г. Зеленогорск, 
ул. Вторая Промышленная, 18/6 </t>
  </si>
  <si>
    <t xml:space="preserve">Красноярский край, г. Зеленогорск, 
ул. Вторая Промышленная, 18/5 </t>
  </si>
  <si>
    <t xml:space="preserve">Красноярский край, г. Зеленогорск, 
ул. Вторая Промышленная, 18/3 </t>
  </si>
  <si>
    <t xml:space="preserve">Красноярский край, г. Зеленогорск, 
ул. Вторая Промышленная, 18/10 </t>
  </si>
  <si>
    <t xml:space="preserve">Красноярский край, г. Зеленогорск, 
ул. Вторая Промышленная, 18/9 </t>
  </si>
  <si>
    <t>Здание АБК</t>
  </si>
  <si>
    <t>Красноярский край, г. Зеленогорск, в районе улицы Индустриальная</t>
  </si>
  <si>
    <t>Красноярский край, г. Зеленогорск, юго-восточная зона города (КПП-1)</t>
  </si>
  <si>
    <t>Красноярский край, г. Зеленогорск, ул. Индустриальная, 8Б/1</t>
  </si>
  <si>
    <t>Красноярский край,  Уярский район, примерно в 20 м по направлению на север от ориентира б.н.п. Борисовка</t>
  </si>
  <si>
    <t>Красноярский край, г. Уярский район, б.н.п. Борисовка (примерно в 100м по направлению на северо-восток)</t>
  </si>
  <si>
    <t>Красноярский край, г. Уярский район, примерно в 0,3 км по направлению на юг от ориентира б.н.п. Борисовка</t>
  </si>
  <si>
    <t>Красноярский край, Рыбинский район, с. Красногорьевка, ул. Трактовая, 13/А</t>
  </si>
  <si>
    <t>Красноярский край, Рыбинский район, с. Красногорьевка, ул. Трактовая, 13/Б</t>
  </si>
  <si>
    <t>Красноярский край, Рыбинский район, с. Красногорьевка, ул. Трактовая, 13/Д</t>
  </si>
  <si>
    <t>Красноярский край, Рыбинский район, с. Красногорьевка, ул. Трактовая, 13/Г</t>
  </si>
  <si>
    <t>Красноярский край, Рыбинский район, с. Красногорьевка, ул. Трактовая, 13/В</t>
  </si>
  <si>
    <t>1990</t>
  </si>
  <si>
    <t>1989</t>
  </si>
  <si>
    <t>1994</t>
  </si>
  <si>
    <t>Красноярский край, г. Зеленогорск, центральная зона города, район Майского шоссе и базы ОАО "ОРС"</t>
  </si>
  <si>
    <t>Красноярский край, г. Зеленогорск, ул. Майского шоссе, 39Г</t>
  </si>
  <si>
    <t>1997</t>
  </si>
  <si>
    <t>2002</t>
  </si>
  <si>
    <t>1996</t>
  </si>
  <si>
    <t>Красноярский край, г. Зеленогорск, ул. Первая Промышленная, 1Д/4</t>
  </si>
  <si>
    <t>Красноярский край, г. Зеленогорск, ул. Первая Промышленная, 1Д/3</t>
  </si>
  <si>
    <t>Красноярский край, г. Зеленогорск, ул. Первая Промышленная, 1Д/2</t>
  </si>
  <si>
    <t>Красноярский край, г. Зеленогорск, ул. Первая Промышленная, 1Д/1</t>
  </si>
  <si>
    <t>Красноярский край, г. Зеленогорск, ул. Вторая Промышленная, 22/2</t>
  </si>
  <si>
    <t>Красноярский край, г. Зеленогорск, ул. Вторая Промышленная, 22/1</t>
  </si>
  <si>
    <t>Красноярский край, г. Зеленогорск, ул. Первая Промышленная, 1Е/3</t>
  </si>
  <si>
    <t>Красноярский край, г. Зеленогорск, ул. Первая Промышленная, 1Е/4</t>
  </si>
  <si>
    <t>Красноярский край, г. Зеленогорск, ул. Первая Промышленная, 1Е/1</t>
  </si>
  <si>
    <t>Красноярский край, г. Зеленогорск, ул. Первая Промышленная, 1Е/2</t>
  </si>
  <si>
    <t>1958</t>
  </si>
  <si>
    <t>Красноярский край, г. Зеленогорск, ул. Первая Промышленная, 1Г/208</t>
  </si>
  <si>
    <t>Красноярский край, г. Зеленогорск, ул. Первая Промышленная, 1Г/211</t>
  </si>
  <si>
    <t>Красноярский край, г. Зеленогорск, ул. Первая Промышленная, 1Г/202</t>
  </si>
  <si>
    <t>Красноярский край, г. Зеленогорск, ул. Первая Промышленная, 1Г/206А</t>
  </si>
  <si>
    <t>Красноярский край, г. Зеленогорск, ул. Первая Промышленная, 1Г/206</t>
  </si>
  <si>
    <t>Красноярский край, г. Зеленогорск, ул. Первая Промышленная, 1Г/203</t>
  </si>
  <si>
    <t>Красноярский край, г. Зеленогорск, ул. Первая Промышленная, 1Г/204</t>
  </si>
  <si>
    <t>1992</t>
  </si>
  <si>
    <t>1984</t>
  </si>
  <si>
    <t>Здание КПП назначение: нежилое, кадастровый номер: 24:59:0105001:0010:04:537:002:000020750</t>
  </si>
  <si>
    <t>Здание 181, 
назначение: нежилое, кадастровый номер: 24:59:0105001:0010:04:537:002:017301620</t>
  </si>
  <si>
    <t xml:space="preserve">Красноярский край, г. Зеленогорск, 
ул. Вторая Промышленная, 18//1 </t>
  </si>
  <si>
    <t>Здание 182, назначение:
нежилое, кадастровый номер: 24:59:0105001:0010:04:537:002:017301640</t>
  </si>
  <si>
    <t>Здание 183, назначение:
нежилое, кадастровый номер: 24:59:0000000:0:1380</t>
  </si>
  <si>
    <t>Здание 184, назначение:
нежилое, кадастровый номер: 24:59:0105001:0010:04:537:002:017301630</t>
  </si>
  <si>
    <t>Здание 185, назначение:
нежилое, кадастровый номер: 24:59:0105001:0010:04:537:002:000017440</t>
  </si>
  <si>
    <t>Здание 186, назначение:
нежилое, кадастровый номер: 24:59:0105001:0010:04:537:002:017301650</t>
  </si>
  <si>
    <t>Здание 187, назначение:
нежилое, кадастровый номер: 24:59:0105001:0010:04:537:002:017301860</t>
  </si>
  <si>
    <t>Здание 188,
назначение: нежилое, кадастровый номер: 24:59:0105001:0010:04:537:002:017301870</t>
  </si>
  <si>
    <t>Здание 189,
назначение нежилое, кадастровый номер: 24:59:0000000:0:1449</t>
  </si>
  <si>
    <t>Здание АБК, назначение нежилое, кадастровй номер: 24:59:0105001:0010:04:537:001:002290030</t>
  </si>
  <si>
    <t>Здание производственного корпуса, назначение:
нежилое, кадастровый номер: 24:59:0105001:0010:04:537:001:100055020</t>
  </si>
  <si>
    <t>Здание трансформаторной подстанции ТП-52, назначение: нежилое, кадастровый номер: 24:59:0105001:0010:04:537:002:017301360</t>
  </si>
  <si>
    <t>Здание павильона учета тепла № 5, назначение: нежилое,Ю кадастровый номер: 24:59:0105001:0010:04:537:002:001744010</t>
  </si>
  <si>
    <t>Сооружение: благоустройство территории, назначение: нежилое, кадастровый номер: 24:59:0105001:0010:04:537:002:017301910</t>
  </si>
  <si>
    <t>Производственное здание склада ГСМ,  назначение: нежилое, кадастровый номер: 24:59:0105001:0018:04:537:002:000018550</t>
  </si>
  <si>
    <t>Сооружение: открытая площадка с резервуарами для хранения ГСМ,  назначение: нежилое, кадастровый номер: 24:59:0105001:0018:04:537:002:001855010</t>
  </si>
  <si>
    <t>Сооружение: подъездной железнодорожный путь склада ГСМ, назначение: нежилое, кадастровый номер: 24:59:0105001:0018:04:537:002:018031460</t>
  </si>
  <si>
    <t>Здание 62, назначение: нежилое, кадастровый номер: 24:59:0105001:0017:04:537:001:002297850</t>
  </si>
  <si>
    <t>Здание 61, назначение: нежилое, кадастровый номер: 24:59:0000000:0:1436</t>
  </si>
  <si>
    <t>Здание административных, бытовых помещений АТК-2 КПП-2, назначение: нежилое, кадастровый номер: 24:59:0105001:0016:0901863001</t>
  </si>
  <si>
    <t>Здание ремонтных мастерских и профилактория АТК-2 КПП-2, назначение: нежилое, кадастровый номер: 24:59:0105001:0016:0901863002</t>
  </si>
  <si>
    <t>Здание блока вспомогательных помещений, назначение: нежилое, кадастровый номер: 24:59:0105001:0016:0901863005</t>
  </si>
  <si>
    <t>Здание теплой мойки с малярной для машин и механизмов КПП-2, назначение: нежилое, кадастровый номер: 24:59:0105001:0016:0901863003</t>
  </si>
  <si>
    <t>Здание теплой стоянки на 50 дорожных машин, назначение: нежилое, кадастровый номер: 24:59:0105001:0016:0901863004</t>
  </si>
  <si>
    <t>Красноярский край, г. Зеленогорск, ул. Вторая Промышленная, 24/1</t>
  </si>
  <si>
    <t>Красноярский край, г. Зеленогорск, ул. Вторая Промышленная, 24/2</t>
  </si>
  <si>
    <t>Красноярский край, г. Зеленогорск, ул. Вторая Промышленная, 24/3</t>
  </si>
  <si>
    <t>Красноярский край, г. Зеленогорск, ул. Вторая Промышленная, 24/4</t>
  </si>
  <si>
    <t xml:space="preserve">Здание 427, назначение: нежилое, кадастровый номер: 24:59:0410001:70:7 </t>
  </si>
  <si>
    <t xml:space="preserve">Объект незавершенного строительства, назначение: нежилое, кадастровый номер: 24:59:0410001:0019:04:537:001:002297170  </t>
  </si>
  <si>
    <t>Здание склада глины, назначение: нежилое, кадастровый номер: 24:40:000000:0000:04:257:001:010768910</t>
  </si>
  <si>
    <t>Здание главного корпуса с топочно-котельным отделением, назначение: нежилое, кадастровый номер: 24:40:000000:0000:04:257:001:010768920</t>
  </si>
  <si>
    <t>Здание административно-бытового корпуса, назначение: нежилое, кадастровый номер: 24:40:000000:0000:04:257:002:000124650</t>
  </si>
  <si>
    <t>Здание склада угля, назначение: нежилое, кадастровый номер: 24:40:000000:0000:04:257:002:000077320</t>
  </si>
  <si>
    <t>Здание проходной, назначение: нежилое, кадастровый номер: 24:40:000000:0000:04:257:002:000077310</t>
  </si>
  <si>
    <t>Здание склада готовой продукции, назначение: нежилое, кадастровый номер: 24:40:000000:0000:04:257:001:010768960</t>
  </si>
  <si>
    <t>Здание очистной станции, назначение: нежилое, кадастровый номер: 24:40:000000:0000:04:257:002:000253450</t>
  </si>
  <si>
    <t>Здание гаража-стоянки, назначение: нежилое, кадастровый номер: 24:40:000000:0000:04:257:002:000637860:0001</t>
  </si>
  <si>
    <t>Сооружение - усреднительный склад, назначение: нежилое, кадастровый номер: 24:40:000000:0000:04:257:002:000069590</t>
  </si>
  <si>
    <t>Сооружение: пожарный резервуар № 1, назначение: нежилое, кадастровый номер: 24:40:000000:0000:04:257:002:000157370</t>
  </si>
  <si>
    <t>Сооружение: пожарный резервуар № 2, назначение: нежилое. Кадастровый номер: 24:40:000000:0000:04:257:002:000157380</t>
  </si>
  <si>
    <t>Сооружение: пожарный резервуар № 3, назначение: нежилое, кадастровый номер: 24:40:000000:0000:04:257:002:000157390</t>
  </si>
  <si>
    <t>Сооружение: благоустройство, назначение: нежилое, кадастровый номер: 24:40:000000:0000:04:257:002:000253560</t>
  </si>
  <si>
    <t>Сооружение: автодорога "Байкал (М-53)-Борисовка", назначение: нежилое, кадастровый номер: 24:40:000000:0266:04:257:002:000299510</t>
  </si>
  <si>
    <t>Сооружение: водозаборная скважина № 543, назначение: нежилое, кадастровый номер: 24:40:000000:0000:04:257:002:000637860:0002</t>
  </si>
  <si>
    <t>Нежилое одноэтажное здание (ангар), назначение: нежилое, кадастровый номер: 24:32:000000:0000:04:247:002:000609110:0005</t>
  </si>
  <si>
    <t>Нежилое одноэтажное здание (весовая), назначение: нежилое, кадастровый номер: 24:32:000000:0000:04:247:002:000609110:0002</t>
  </si>
  <si>
    <t>Нежилое одноэтажное здание (здание склада № 3), назначение: нежилое, кадастровый номер: 24:32:000000:0000:04:247:002:000609110:0004</t>
  </si>
  <si>
    <t>Нежилое одноэтажное здание (здание склада № 2), назначение: нежилое, кадастровый номер: 24:32:000000:0000:04:247:002:000609110:0003</t>
  </si>
  <si>
    <t>Нежилое одноэтажное здание (здание склада № 1), назначение: нежилое, кадастровый номер: 24:32:000000:0000:04:247:002:000609110:0001</t>
  </si>
  <si>
    <t>Здание склада № 31, назначение: нежилое, кадастровый номер: 24:59:0306001:25:19</t>
  </si>
  <si>
    <t>Здание КПП, назначение: нежилое, кадастровый номер: 24:59:0104001:0007:04:537:002:17301040</t>
  </si>
  <si>
    <t xml:space="preserve">Здание канализационной насосной станции № 6, назначение: нежилое, кадастровый номер: 24:59:0104001:0007:04:537:002:017301060 </t>
  </si>
  <si>
    <t>Здание цеха ЖБИ, назначение: нежилое, кадастровый номер: 24:59:0104001:0007:04:537:001:002290040</t>
  </si>
  <si>
    <t>Здание склада цемента, назначение: нежилое, кадастровый номер: 24:59:0104001:0007:04:537:002:017301160</t>
  </si>
  <si>
    <t>Здание компрессорной станции, назначение: нежилое, кадастровый номер: 24:59:0104001:0007:0201730019</t>
  </si>
  <si>
    <t>Здание склада заполнителей, назначение: нежилое, кадастровый номер: 24:59:0104001:0007:0201730018</t>
  </si>
  <si>
    <t xml:space="preserve">Сооружение: склад готовой продукции, назначение: нежилое, кадастровый номер:
24:59:0104001:0007:04:537:002:017301050 </t>
  </si>
  <si>
    <t xml:space="preserve">Сооружение: градирня, назначение: нежилое, кадастровый номер:
24:59:0104001:0007:04:537:002:017301050  </t>
  </si>
  <si>
    <t>Производственное здание 1, назначение: нежилое, кадастровый номер: 24:59:0104001:0017:04:537:002:001454020</t>
  </si>
  <si>
    <t>Здание гаража с хозяйственным пристроем, назначение: нежилое, ккадастровый номер: 24:59:0104001:0017:04:537:002:001454060</t>
  </si>
  <si>
    <t>Здание гаража железобетонного, назначение: нежилое, кадастровый номер: 24:59:0104001:0017:04:537:002:001454050</t>
  </si>
  <si>
    <t xml:space="preserve">Здание гаража кирпичного, назначение: нежилое, кадастровый номер: 24:59:0104001:0017:04:537:002:001454040 </t>
  </si>
  <si>
    <t>Здание пропускного пункта, назначение: нежилое, кадастровый номер: 24:59:0104001:0017:04:537:002:001454030</t>
  </si>
  <si>
    <t>Здание склада № 3, назначение: нежилое, кадастровый номер: 24:59:0104001:149:04:537:002:000016530</t>
  </si>
  <si>
    <t>Земельный участок, кадастровый номер: 24:59:0105001:10, разрешенное использование: для эксплуатации нежилых зданий, строений, сооружений производственного назначения</t>
  </si>
  <si>
    <t>Земельный участок, кадастровый номер: 24:59:0105001:0018, разрешенное использование: для использования в целях эксплуатации производственного здания склада ГСМ и прочих зданий, строений, сооружений</t>
  </si>
  <si>
    <t>Земельный участок, кадастровый номер: 24:59:0105001:0017, разрешенное использование:  для использования в целях эксплуатации нежилых зданий, сроений, сооружений</t>
  </si>
  <si>
    <t>Земельный участок, кадастровый номер: 24:59:0105001:0016, разрешенное использование: для использования в целях эксплуатации нежилых зданий, сроений, сооружений</t>
  </si>
  <si>
    <t>Земельный участок, кадастровый номер: 24:59:0104001:0093, разрешенное использование:  для использования в целях эксплуатации здания АБК и прочих зданий, строений, сооружений, находящихся на этом земельном участке</t>
  </si>
  <si>
    <t>Земельный участок, кадастровый номер: 24:59:0410001:0070, разрешенное использование: для использования в целях эксплуатации нежилых зданий, строений, соорружений</t>
  </si>
  <si>
    <t>Земельный участок, кадастровый номер:  24:40:080101:0008, разрешенное использование:  для строительства установки по переработке каолинового сырья</t>
  </si>
  <si>
    <t>Земельный участок, кадастровый номер: 24:40:000000:0179,  
разрешенное использование: для эксплуатации автотранспортного проезда</t>
  </si>
  <si>
    <t>Земельный участок,  кадастровый номер: 24:40:080101:0019,
 разрешенное использование: для строительства водопровода</t>
  </si>
  <si>
    <t>Земельный участок,  кадастровый номер: 24:40:080101:0020,
  разрешенное использование: для строительства водозаборной скважины и автомобильного подъезда</t>
  </si>
  <si>
    <t>Земельный участок, кадастровый номер: 24:40:000000:0266, разрешенное использование: для эксплуатации автодороги «Байкал (М-53)-Борисовка»</t>
  </si>
  <si>
    <t>Земельный участок, кадастровый номер: 24:59:0306001:0025, разрешенное использование: для здания холодильника емкостью 1500 тонн - склада № 31</t>
  </si>
  <si>
    <t>Земельный участок, кадастровый номер: 24:59:0104001:0007, разрешенное использование:  для базы СМУ ФГУП "ПО ЭХЗ"</t>
  </si>
  <si>
    <t>Земельный участок, кадастровый номер: 24:59:0104001:0017, разрешенное использование: для эксплуатации нежилых зданий, строений, сооружений производственного назначения</t>
  </si>
  <si>
    <t>земельный участок, кадастровый номер: 24:59:0104001:149, разрешенное использование: для эксплуатации нежилого здания</t>
  </si>
  <si>
    <t xml:space="preserve">Здание 202, назначение: нежилое, кадастровый номер:
24:59:0104001:0003:04:537:002:01730660 </t>
  </si>
  <si>
    <t>Здание 203, назначение: нежилое, кадастровый номер: 24:59:0104001:0003:04:537:002:001730700</t>
  </si>
  <si>
    <t>Здание 204, назначение: нежилое, кадастровый номер: 24:59:0104001:0003:04:537:002:01730690</t>
  </si>
  <si>
    <t>Здание склада пиломатериалов цеха № 35, назначение: нежилое, кадастровый номер: 24:59:0104001:0003:0201730017</t>
  </si>
  <si>
    <t>Здание 206 А, назначение: нежилое, кадастровый номер: 24:59:0104001:0003:04:537:002:017300160</t>
  </si>
  <si>
    <t xml:space="preserve">Здание 208, назначение: нежилое, кадастровый номер:
24:59:0104001:0003:04:537:002:001730670 </t>
  </si>
  <si>
    <t xml:space="preserve">Здание 211, назначение: нежилое, кадастровый номер: 24:59:0104001:0003:04:537:002:017301700 </t>
  </si>
  <si>
    <t xml:space="preserve">Административно-производственное здание, назначение: нежилое, кадастровый номер: 24:32:000000:0000:04:247:002:000366000:0010 </t>
  </si>
  <si>
    <t>Здание стоянки механизмов, назначение: нежилое, кадастровый номер: 24:32:000000:0000:04:247:002:000366000:0007</t>
  </si>
  <si>
    <t xml:space="preserve">Здание щитовой, назначение: нежилое, кадастровый номер:
24:32:000000:0000:04:247:002:000366000:0017 </t>
  </si>
  <si>
    <t>Здание операторской, назначение: нежилое, кадастровый номер: 24:32:000000:0000:04:247:002:000366000:0015</t>
  </si>
  <si>
    <t>Здание кормоцеха, назначение: нежилое, кадастровый номер: 24:32:000000:0000:04:247:002:000366000:0006</t>
  </si>
  <si>
    <t xml:space="preserve">Сооружение: склад для хранения и переработки кормов, назначение: нежилое, кадастровый номер:
24:32:000000:0000:04:247:002:000366000:0016  </t>
  </si>
  <si>
    <t>нет</t>
  </si>
  <si>
    <t>20 км до станции Заозерная</t>
  </si>
  <si>
    <t>есть
(износ 60% - внутренняя)</t>
  </si>
  <si>
    <t>есть
(износ внутренней сети 60%)</t>
  </si>
  <si>
    <t>есть
(износ внутренней сети 20%)</t>
  </si>
  <si>
    <t>есть
(износ внутренней сети 15%)</t>
  </si>
  <si>
    <t>есть</t>
  </si>
  <si>
    <t>есть
(2 мВт)
(износ - 40%)</t>
  </si>
  <si>
    <t>Имеется освещение периметра и пешеходных дорожек</t>
  </si>
  <si>
    <t>есть
(0,05 мВт)
(износ 80%)</t>
  </si>
  <si>
    <t xml:space="preserve">есть
(0,2 мВт)
(износ 50%)
</t>
  </si>
  <si>
    <t>есть
(износ внутренней сети 75%)</t>
  </si>
  <si>
    <t>есть
(0,8 мВт)
(износ 40%)</t>
  </si>
  <si>
    <t>есть
(0,5 мВт)
(износ 40%)</t>
  </si>
  <si>
    <t>есть
(500 м)</t>
  </si>
  <si>
    <t>есть
(износ 0%)</t>
  </si>
  <si>
    <t>есть
(износ 25%)</t>
  </si>
  <si>
    <t>есть
(0,02 мВт)
(износ 40%)</t>
  </si>
  <si>
    <t>10км грунтовой трассы до а/д М53</t>
  </si>
  <si>
    <t>от местной котельной 40%</t>
  </si>
  <si>
    <t>есть эл.освещение, эл.снабжение АПВС, 0,06мВт (20%)</t>
  </si>
  <si>
    <t>есть (0,1) (20%)</t>
  </si>
  <si>
    <t>есть (60%)</t>
  </si>
  <si>
    <t>есть эл.освещение, эл.снабжение , 0,06мВт (20%)</t>
  </si>
  <si>
    <t>эл.отопление</t>
  </si>
  <si>
    <t>есть эл.освещение, эл.снабжение , 0,005мВт (20%)</t>
  </si>
  <si>
    <t>есть эл.освещение, эл.снабжение , 0,9мВт (20%)</t>
  </si>
  <si>
    <t>есть эл.освещение, 0,005мВт (20%)</t>
  </si>
  <si>
    <t>есть эл.освещение, эл.снабжение , 0,150мВт (20%)</t>
  </si>
  <si>
    <t>эл.освещение периметра 0,05мВт</t>
  </si>
  <si>
    <t>есть эл.освещение, эл.снабжение , 0,02мВт (20%)</t>
  </si>
  <si>
    <t>есть эл.освещение, эл.снабжение , 0,01мВт (20%)</t>
  </si>
  <si>
    <t>есть
(15 000 км до трассы М 53)</t>
  </si>
  <si>
    <t>есть
(50 000 м до трассы М53)</t>
  </si>
  <si>
    <t>есть
(износ внутренних сетей - 75%)</t>
  </si>
  <si>
    <t>есть
(износ внутренних сетей - 90%)</t>
  </si>
  <si>
    <t>есть
(0,34 мВт)
(износ 75%)</t>
  </si>
  <si>
    <t>есть 54км до трассы М53</t>
  </si>
  <si>
    <t>есть (40%)</t>
  </si>
  <si>
    <t>есть (0,1) (50%)</t>
  </si>
  <si>
    <t>есть (50%)</t>
  </si>
  <si>
    <t>есть эл.освещение, эл.снабжение , 0,05мВт (20%)</t>
  </si>
  <si>
    <t>есть эл.освещение, эл.снабжение , 2мВт (20%)</t>
  </si>
  <si>
    <t>есть эл.освещение, эл.снабжение , 0,1мВт (20%)</t>
  </si>
  <si>
    <t>есть эл.освещение, эл.снабжение , 0,32мВт (20%)</t>
  </si>
  <si>
    <t>есть 56км до трассы М53</t>
  </si>
  <si>
    <t>есть эл.освещение, эл.снабжение , 0,045мВт (20%)</t>
  </si>
  <si>
    <t>20км г.Заозерный</t>
  </si>
  <si>
    <t>есть 50км до трассы М53</t>
  </si>
  <si>
    <t>есть эл.освещение, эл.снабжение , 0,1мВт (40%)</t>
  </si>
  <si>
    <t>есть эл.освещение, эл.снабжение , 0,8мВт (40%)</t>
  </si>
  <si>
    <t>есть эл.освещение, эл.снабжение , 0,005мВт (40%)</t>
  </si>
  <si>
    <t>есть эле.освещение 0,005мВт (40%)</t>
  </si>
  <si>
    <t>есть эл.освещение, эл.снабжение  0,05мВт (40%)</t>
  </si>
  <si>
    <t>есть
(5 000 м грунтовой дороги до асфальтированной)
(65 000 м до трассы М53)</t>
  </si>
  <si>
    <t>есть
(электроотопление)
(износ внутренних сетей - 75%)</t>
  </si>
  <si>
    <t>есть
(от водозаборной скважины)
(износ внутренних сетей - 75%)</t>
  </si>
  <si>
    <t>есть (сброс в отстойник)
(износ - 75%)</t>
  </si>
  <si>
    <t>есть
(0,4 мВт)
(износ - 75%)</t>
  </si>
  <si>
    <t>есть
(0,01 мВт)</t>
  </si>
  <si>
    <t>ОАО "ПО ЭХЗ"
Россия, Красноярский край, г. Зеленогорск, ул. Первая Промышленная, 1, 8(39169)9-41-61</t>
  </si>
  <si>
    <t>ОАО "ПО ЭХЗ"
Россия, Красноярский край, г. Зеленогорск, ул. Первая Промышленная, д. 1, 8(39169)9-41-61</t>
  </si>
  <si>
    <t>эл.отопление
(износ - 20%)</t>
  </si>
  <si>
    <t>эл.отопление
(износ - 10%)</t>
  </si>
  <si>
    <t>Наличие подведенного водоснабжения (л/сек) и его состояние (% износа)</t>
  </si>
  <si>
    <t xml:space="preserve">Имущественный комплекс
ул. Вторая Промышленная, 18 "ВСО-2"(бывший цех по производству обуви, СПЧС) </t>
  </si>
  <si>
    <t>Имущественный комплекс
ул. Вторая Промышленная, 22</t>
  </si>
  <si>
    <t xml:space="preserve">Имущественный комплекс
ул. Вторая Промышленная, 24 </t>
  </si>
  <si>
    <t>Имущественный комплекс
"Участок добычи каолина"</t>
  </si>
  <si>
    <t>Имущественный комплекс в селе Красногорьевка</t>
  </si>
  <si>
    <t xml:space="preserve">Имущественный комплекс
Склад № 31 (ул. Майское шоссе, 39Г) </t>
  </si>
  <si>
    <t xml:space="preserve">Имущественный комплекс
ул. Первая Промышленная, 1Д (бывшая база СМУ-95) </t>
  </si>
  <si>
    <t xml:space="preserve">Имущественный комплекс
ул. Первая Промышленная, 1Е (бывший энергомеханический участок СМУ-95) </t>
  </si>
  <si>
    <t>Имущественный комплекс
ул. Первая Промышленная, 9/4</t>
  </si>
  <si>
    <t>Имущественный комплекс
ул. Первая Промышленная, 1Г</t>
  </si>
  <si>
    <t>Имущественный комплекс "Кролиководческое хозяйство"</t>
  </si>
  <si>
    <t>есть
(54,6 км до трассы М 53)</t>
  </si>
  <si>
    <t>есть
(54,8 км до трассы М 53)</t>
  </si>
  <si>
    <t>есть
(40,0 км до трассы М 53)</t>
  </si>
  <si>
    <t>есть 
(10,0 км грунтовой трассы до трассы М53)</t>
  </si>
  <si>
    <t>есть
(8,0 км грунтовой трассы до трассы М53)</t>
  </si>
  <si>
    <t>есть 10км грунтовой трассы до а/д М53</t>
  </si>
  <si>
    <t>100 м грунтовой дороги до асфальтированной
(54,4 км до трассы М53)</t>
  </si>
  <si>
    <t xml:space="preserve">
100 м грунтовой дороги до асфальтированной
(54,4 км до трассы М53)</t>
  </si>
  <si>
    <t>муниципальная</t>
  </si>
  <si>
    <t>663690, Красноярский край, г. Зеленогорск, район базы ОАО «Лес»</t>
  </si>
  <si>
    <t>663690, Красноярский край, г. Зеленогорск, проезд Лесной, 1</t>
  </si>
  <si>
    <t>663690, Красноярский край, г. Зеленогорск, проезд Лесной, 1/1</t>
  </si>
  <si>
    <t>663690, Красноярский край, г. Зеленогорск, проезд Лесной, 1/2</t>
  </si>
  <si>
    <t>663690, Красноярский край, г. Зеленогорск, проезд Лесной, 1/3</t>
  </si>
  <si>
    <t>663690, Красноярский край, г. Зеленогорск, проезд Лесной, 1/1А</t>
  </si>
  <si>
    <t>Муниципальное образование город Зеленогорск 
(663690, Красноярский край,  г. Зеленогорск, ул. Мира,15, тел. (39169) 95-108)</t>
  </si>
  <si>
    <t>663690, Красноярский край, г. Зеленогорск, 
ул. Первая Промышленная, 7/2</t>
  </si>
  <si>
    <t>663690, Красноярский край, г. Зеленогорск, 
ул. Первая Промышленная, 9/2</t>
  </si>
  <si>
    <t>663690, Красноярский край, г. Зеленогорск, 
ул. Первая Промышленная, 9/3</t>
  </si>
  <si>
    <t xml:space="preserve"> 11.1</t>
  </si>
  <si>
    <t xml:space="preserve"> 11.2</t>
  </si>
  <si>
    <t xml:space="preserve"> 11.3</t>
  </si>
  <si>
    <t xml:space="preserve"> 11.4</t>
  </si>
  <si>
    <t xml:space="preserve"> 12.1</t>
  </si>
  <si>
    <t xml:space="preserve"> 12.2</t>
  </si>
  <si>
    <t xml:space="preserve"> 12.3</t>
  </si>
  <si>
    <t xml:space="preserve"> 12.4</t>
  </si>
  <si>
    <t xml:space="preserve"> 13.1</t>
  </si>
  <si>
    <t xml:space="preserve"> 13.2</t>
  </si>
  <si>
    <t xml:space="preserve"> 13.3</t>
  </si>
  <si>
    <t xml:space="preserve"> 14.1</t>
  </si>
  <si>
    <t xml:space="preserve"> 14.2</t>
  </si>
  <si>
    <t xml:space="preserve"> 15.1</t>
  </si>
  <si>
    <t xml:space="preserve"> 15.2</t>
  </si>
  <si>
    <t xml:space="preserve"> 16.1</t>
  </si>
  <si>
    <t xml:space="preserve"> 16.2</t>
  </si>
  <si>
    <t xml:space="preserve"> 16.3</t>
  </si>
  <si>
    <t xml:space="preserve">Имущественный комплекс
 ул. Первая Промышленная, 14 (территория бывших пленочных теплиц п/х Искра) </t>
  </si>
  <si>
    <t xml:space="preserve"> 17.1</t>
  </si>
  <si>
    <t xml:space="preserve"> 17.2</t>
  </si>
  <si>
    <t xml:space="preserve"> 17.3</t>
  </si>
  <si>
    <t xml:space="preserve"> 17.4</t>
  </si>
  <si>
    <t xml:space="preserve"> 17.5</t>
  </si>
  <si>
    <t xml:space="preserve"> 18.1</t>
  </si>
  <si>
    <t xml:space="preserve"> 18.2</t>
  </si>
  <si>
    <t xml:space="preserve"> 19.1</t>
  </si>
  <si>
    <t xml:space="preserve"> 19.2</t>
  </si>
  <si>
    <t xml:space="preserve"> 20.1</t>
  </si>
  <si>
    <t xml:space="preserve"> 20.2</t>
  </si>
  <si>
    <t xml:space="preserve"> 20.3</t>
  </si>
  <si>
    <t xml:space="preserve"> 20.4</t>
  </si>
  <si>
    <t xml:space="preserve"> 20.5</t>
  </si>
  <si>
    <t xml:space="preserve"> 20.6</t>
  </si>
  <si>
    <t xml:space="preserve"> 20.7</t>
  </si>
  <si>
    <t xml:space="preserve"> 20.8</t>
  </si>
  <si>
    <t xml:space="preserve"> 21.1</t>
  </si>
  <si>
    <t xml:space="preserve"> 21.2</t>
  </si>
  <si>
    <t xml:space="preserve"> 22.1</t>
  </si>
  <si>
    <t xml:space="preserve"> 22.2</t>
  </si>
  <si>
    <t xml:space="preserve"> 23.2</t>
  </si>
  <si>
    <t xml:space="preserve"> 23.3</t>
  </si>
  <si>
    <t xml:space="preserve"> 23.4</t>
  </si>
  <si>
    <t xml:space="preserve"> 23.5</t>
  </si>
  <si>
    <t xml:space="preserve"> 23.6</t>
  </si>
  <si>
    <t xml:space="preserve"> 23.7</t>
  </si>
  <si>
    <t xml:space="preserve"> 11.5</t>
  </si>
  <si>
    <t xml:space="preserve"> 11.6</t>
  </si>
  <si>
    <t xml:space="preserve"> 11.7</t>
  </si>
  <si>
    <t xml:space="preserve"> 11.8</t>
  </si>
  <si>
    <t xml:space="preserve"> 11.9</t>
  </si>
  <si>
    <t xml:space="preserve"> 11.11</t>
  </si>
  <si>
    <t xml:space="preserve"> 11.12</t>
  </si>
  <si>
    <t xml:space="preserve"> 11.13</t>
  </si>
  <si>
    <t xml:space="preserve"> 11.14</t>
  </si>
  <si>
    <t xml:space="preserve"> 11.15</t>
  </si>
  <si>
    <t xml:space="preserve"> 11.16</t>
  </si>
  <si>
    <t xml:space="preserve">неразграниченная государственная </t>
  </si>
  <si>
    <t>ул. Вторая Промышленная, 1</t>
  </si>
  <si>
    <t xml:space="preserve"> -</t>
  </si>
  <si>
    <t xml:space="preserve"> 11.10</t>
  </si>
  <si>
    <t xml:space="preserve"> 14.3</t>
  </si>
  <si>
    <t xml:space="preserve"> 14.4</t>
  </si>
  <si>
    <t xml:space="preserve"> 14.5</t>
  </si>
  <si>
    <t xml:space="preserve"> 14.6</t>
  </si>
  <si>
    <t xml:space="preserve"> 17.6</t>
  </si>
  <si>
    <t xml:space="preserve"> 17.7</t>
  </si>
  <si>
    <t xml:space="preserve"> 17.8</t>
  </si>
  <si>
    <t xml:space="preserve"> 17.9</t>
  </si>
  <si>
    <t xml:space="preserve"> 17.10</t>
  </si>
  <si>
    <t xml:space="preserve"> 17.11</t>
  </si>
  <si>
    <t xml:space="preserve"> 17.12</t>
  </si>
  <si>
    <t xml:space="preserve"> 17.13</t>
  </si>
  <si>
    <t xml:space="preserve"> 17.14</t>
  </si>
  <si>
    <t xml:space="preserve"> 17.15</t>
  </si>
  <si>
    <t xml:space="preserve"> 17.17</t>
  </si>
  <si>
    <t xml:space="preserve"> 17.18</t>
  </si>
  <si>
    <t xml:space="preserve"> 17.19</t>
  </si>
  <si>
    <t xml:space="preserve"> 17.20</t>
  </si>
  <si>
    <t xml:space="preserve"> 18.3</t>
  </si>
  <si>
    <t xml:space="preserve"> 18.4</t>
  </si>
  <si>
    <t xml:space="preserve"> 18.5</t>
  </si>
  <si>
    <t xml:space="preserve"> 20.9</t>
  </si>
  <si>
    <t xml:space="preserve"> 21.3</t>
  </si>
  <si>
    <t xml:space="preserve"> 21.4</t>
  </si>
  <si>
    <t xml:space="preserve"> 21.5</t>
  </si>
  <si>
    <t xml:space="preserve"> 21.6</t>
  </si>
  <si>
    <t xml:space="preserve"> 23.8</t>
  </si>
  <si>
    <t xml:space="preserve"> 24.1</t>
  </si>
  <si>
    <t xml:space="preserve"> 24.2</t>
  </si>
  <si>
    <t xml:space="preserve"> 24.3</t>
  </si>
  <si>
    <t xml:space="preserve"> 24.4</t>
  </si>
  <si>
    <t xml:space="preserve"> 24.5</t>
  </si>
  <si>
    <t xml:space="preserve"> 24.6</t>
  </si>
  <si>
    <t xml:space="preserve"> 24.7</t>
  </si>
  <si>
    <t>Имущественный комплекс
"Цех по производству емкостей"</t>
  </si>
  <si>
    <t>Информация об объектах недвижимого имущества, в том числе земельных участках, находящихся на территории ЗАТО Зеленогорск 
в федеральной, краевой, муниципальной и частной собственности, подходящих для реализации инвестиционных проектов на территории Красноярского края</t>
  </si>
  <si>
    <t>Здание холодного склада, 
назначение: нежилое, кадастровый номер: 24:59:0000000:0000:04:537:002:000016620</t>
  </si>
  <si>
    <t>Здание склада № 4 назначение: нежилое, 
кадастровый номер: 24:59:0104001:0107:04:537:002:000016500</t>
  </si>
  <si>
    <t>Здание склада № 1 назначение: нежилое,
кадастровый номер:  24:59:0104001:0107:04:537:002:000016520</t>
  </si>
  <si>
    <t>Здание учебного корпуса
назначение: нежилое,
кадастровый номер:  24:59:0000000:0000:04:537:002:001482040</t>
  </si>
  <si>
    <t xml:space="preserve">Здание "Солярис", назначение: нежилое, кадастровый номер: 24:59:0000000:0000:04:537:002:001482060 </t>
  </si>
  <si>
    <t>Здание гостиницы, назначение: жилое, 
кадастровый номер: 24:59:0000000:0000:04:537:002:001482030</t>
  </si>
  <si>
    <t xml:space="preserve">Здание общежития курсантов
назначение: жилое, кадастровый номер: 24:59:0000000:0000:04:5376002:001482000 </t>
  </si>
  <si>
    <t xml:space="preserve">Здание гаража, назначение: нежилое, кадастровый номер: 24:59:0000000:0:2597 </t>
  </si>
  <si>
    <t>Земельный участок, назначение: для организации промышленного производства "Вискоза-85",
кадастровый номер: 24:59:0105001:105</t>
  </si>
  <si>
    <t>Имущественный комплекс
 ул. Вторая Промышленная, 20 (нефтебаза)</t>
  </si>
  <si>
    <t>18 км до станции Заозерная</t>
  </si>
  <si>
    <t>Сооружение: открытая площадка
кадастровый номер: 24:59:0104001:0107:04:537:002:000016520</t>
  </si>
  <si>
    <t>с 01.01.2014 -исключено</t>
  </si>
  <si>
    <t xml:space="preserve"> 23.1
</t>
  </si>
  <si>
    <t>Итого по объектам муниципальной собственности</t>
  </si>
  <si>
    <t>Итого по объекту</t>
  </si>
  <si>
    <t>Земельный участок, кадастровый номер: 24:59:0104001:0003, разрешенное использование: для промплощадки № 2
(с 01.01.14- исключено)</t>
  </si>
  <si>
    <t>Земельный участок, кадастровый номер: 24:32:4900001:0110, разрешенное использование: для эксплуатации объектов рыборазводного хозяйства и кролиководческой фермы
(с 01.01.14- исключено)</t>
  </si>
  <si>
    <t>Итого по объектам ОАО "ПО ЭХЗ"</t>
  </si>
  <si>
    <t>Главный корпус Домостроительного комбината**</t>
  </si>
  <si>
    <t>Россия, 
Красноярский край, 
г. Зеленогорск,
ул.2-ая Промышленная, 
26/1</t>
  </si>
  <si>
    <t>Обременение участка
(указывается вид обременения)</t>
  </si>
  <si>
    <t>Способ передачи участка для бизнеса
(продажа/аренда/иное (указывается))</t>
  </si>
  <si>
    <t>Наличие подведённой к объекту инфраструктуры</t>
  </si>
  <si>
    <t>Способ передачи объекта для бизнеса
(продажа/аренда/иное (указывается))</t>
  </si>
  <si>
    <t>2.</t>
  </si>
  <si>
    <t>3.</t>
  </si>
  <si>
    <t>4.</t>
  </si>
  <si>
    <t>5.</t>
  </si>
  <si>
    <t>продажа</t>
  </si>
  <si>
    <t>система водоотведения отсутствует</t>
  </si>
  <si>
    <t>7.</t>
  </si>
  <si>
    <t>8.</t>
  </si>
  <si>
    <t>9.</t>
  </si>
  <si>
    <t>10.</t>
  </si>
  <si>
    <t>11.</t>
  </si>
  <si>
    <t>12.</t>
  </si>
  <si>
    <t>аренда</t>
  </si>
  <si>
    <t>13.</t>
  </si>
  <si>
    <t>септик</t>
  </si>
  <si>
    <t>без обременения</t>
  </si>
  <si>
    <t>нет данных о мощности имеющегося водоотведения</t>
  </si>
  <si>
    <t>автодорога
(54,6 км до трассы М53),
удаленные ж/д пути
(20 км до станции Заозерная)</t>
  </si>
  <si>
    <t>продажа/аренда</t>
  </si>
  <si>
    <t>автодорога
(54,8 км до трассы М53),
удаленные ж/д пути
(20 км до станции Заозерная)</t>
  </si>
  <si>
    <t>автодорога
(54,6 км до трассы М53), 
удаленные ж/д пути
(20 км до станции Заозерная)</t>
  </si>
  <si>
    <t>100 м грунтовой дороги до асфальтированной
(54,4 км до трассы М53), 
удаленные ж/д пути
(20 км до станции Заозерная)</t>
  </si>
  <si>
    <t>автодорога
(40,0 км до трассы М53), 
удаленные ж/д пути
(500 м)</t>
  </si>
  <si>
    <t>автодорога (54 км до трассы М53)</t>
  </si>
  <si>
    <t>автодорога (56 км до трассы М53)</t>
  </si>
  <si>
    <t>Красноярский край, г. Зеленогорск, 
ул. Вторая Промышленная, 20</t>
  </si>
  <si>
    <t>Красноярский край, г. Зеленогорск, 
ул. Вторая Промышленная, 22</t>
  </si>
  <si>
    <t>Красноярский край, г. Зеленогорск, 
ул. Вторая Промышленная, 24</t>
  </si>
  <si>
    <t>Красноярский край, г. Зеленогорск, 
ул. Первая Промышленная, 14</t>
  </si>
  <si>
    <t>Красноярский край, г. Зеленогорск, 
в районе улицы Индустриальная</t>
  </si>
  <si>
    <t>Красноярский край, г. Зеленогорск, 
ул. Первая Промышленная, 1Д</t>
  </si>
  <si>
    <t>Красноярский край, г. Зеленогорск, 
ул. Первая Промышленная, 1Е</t>
  </si>
  <si>
    <t>Красноярский край, г. Зеленогорск,
 ул. Первая Промышленная, 9/4</t>
  </si>
  <si>
    <t>Красноярский край, Рыбинский район, 0,7 км северо-восточнеее устья реки Богунай</t>
  </si>
  <si>
    <t>1.1.</t>
  </si>
  <si>
    <t xml:space="preserve">Здание КПП </t>
  </si>
  <si>
    <t>1.2.</t>
  </si>
  <si>
    <t xml:space="preserve">Здание 181
</t>
  </si>
  <si>
    <t>1.3.</t>
  </si>
  <si>
    <t>1.4.</t>
  </si>
  <si>
    <t>Здание производственного корпуса</t>
  </si>
  <si>
    <t>1.5.</t>
  </si>
  <si>
    <t>Здание 182</t>
  </si>
  <si>
    <t>1.6.</t>
  </si>
  <si>
    <t>Здание 183</t>
  </si>
  <si>
    <t>1.7.</t>
  </si>
  <si>
    <t>Здание 184</t>
  </si>
  <si>
    <t>1.8.</t>
  </si>
  <si>
    <t>Здание 186</t>
  </si>
  <si>
    <t>1.9.</t>
  </si>
  <si>
    <t>Здание 187</t>
  </si>
  <si>
    <t>1.10.</t>
  </si>
  <si>
    <t xml:space="preserve">Здание 188
</t>
  </si>
  <si>
    <t>1.11.</t>
  </si>
  <si>
    <t xml:space="preserve">Здание 189
</t>
  </si>
  <si>
    <t>1.12.</t>
  </si>
  <si>
    <t>Здание 185</t>
  </si>
  <si>
    <t>1.13.</t>
  </si>
  <si>
    <t>Здание трансформаторной подстанции ТП-52</t>
  </si>
  <si>
    <t>1.14.</t>
  </si>
  <si>
    <t>Сооружение: благоустройство территории</t>
  </si>
  <si>
    <t>1.15.</t>
  </si>
  <si>
    <t>Здание павильона учета тепла № 5</t>
  </si>
  <si>
    <t>2.1.</t>
  </si>
  <si>
    <t>Производственное здание склада ГСМ</t>
  </si>
  <si>
    <t>2.2.</t>
  </si>
  <si>
    <t>Сооружение: подъездной железнодорожный путь склада ГСМ</t>
  </si>
  <si>
    <t>2.3.</t>
  </si>
  <si>
    <t>Сооружение: открытая площадка с резервуарами для хранения ГСМ</t>
  </si>
  <si>
    <t>3.1.</t>
  </si>
  <si>
    <t>Здание 62</t>
  </si>
  <si>
    <t>3.2.</t>
  </si>
  <si>
    <t>Здание 61</t>
  </si>
  <si>
    <t>4.1.</t>
  </si>
  <si>
    <t>Здание административных, бытовых помещений АТК-2 КПП-2</t>
  </si>
  <si>
    <t>4.2.</t>
  </si>
  <si>
    <t>Здание ремонтных мастерских и профилактория АТК-2 КПП-2</t>
  </si>
  <si>
    <t>4.3.</t>
  </si>
  <si>
    <t xml:space="preserve">Здание блока вспомогательных помещений </t>
  </si>
  <si>
    <t>4.4.</t>
  </si>
  <si>
    <t>Здание теплой мойки с малярной для машин и механизмов КПП-2</t>
  </si>
  <si>
    <t>4.5.</t>
  </si>
  <si>
    <t>Здание теплой стоянки на 50 дорожных машин</t>
  </si>
  <si>
    <t>5.1.</t>
  </si>
  <si>
    <t>6.1.</t>
  </si>
  <si>
    <t>Объект незавершенного строительства</t>
  </si>
  <si>
    <t>6.2.</t>
  </si>
  <si>
    <t>Здание 427</t>
  </si>
  <si>
    <t>7.1.</t>
  </si>
  <si>
    <t>8.1.</t>
  </si>
  <si>
    <t>9.1.</t>
  </si>
  <si>
    <t>Здание КПП</t>
  </si>
  <si>
    <t>Здание канализационной насосной станции № 6</t>
  </si>
  <si>
    <t>Здание цеха ЖБИ</t>
  </si>
  <si>
    <t>Здание склада цемента</t>
  </si>
  <si>
    <t>Здание компрессорной станции</t>
  </si>
  <si>
    <t>Здание склада заполнителей</t>
  </si>
  <si>
    <t>Сооружение: склад готовой продукции</t>
  </si>
  <si>
    <t>Сооружение: градирня</t>
  </si>
  <si>
    <t>10.1.</t>
  </si>
  <si>
    <t>Производственное здание 1</t>
  </si>
  <si>
    <t>Здание гаража с хозяйственным пристроем</t>
  </si>
  <si>
    <t>Здание гаража железобетонного</t>
  </si>
  <si>
    <t>Здание гаража кирпичного</t>
  </si>
  <si>
    <t>Здание пропускного пункта</t>
  </si>
  <si>
    <t>11.1.</t>
  </si>
  <si>
    <t>Здание склада № 3</t>
  </si>
  <si>
    <t>12.1.</t>
  </si>
  <si>
    <t>Здание 202</t>
  </si>
  <si>
    <t>12.2.</t>
  </si>
  <si>
    <t>Здание 203</t>
  </si>
  <si>
    <t>12.3.</t>
  </si>
  <si>
    <t>Здание 204</t>
  </si>
  <si>
    <t>12.4.</t>
  </si>
  <si>
    <t>Здание склада пиломатериалов цеха № 35</t>
  </si>
  <si>
    <t>Здание 206 А</t>
  </si>
  <si>
    <t>Здание 208</t>
  </si>
  <si>
    <t>Здание 211</t>
  </si>
  <si>
    <t>13.1.</t>
  </si>
  <si>
    <t>Административно-производственное здание</t>
  </si>
  <si>
    <t>13.2.</t>
  </si>
  <si>
    <t>Здание стоянки механизмов</t>
  </si>
  <si>
    <t>13.3.</t>
  </si>
  <si>
    <t>Здание щитовой</t>
  </si>
  <si>
    <t>13.4.</t>
  </si>
  <si>
    <t>Здание операторской</t>
  </si>
  <si>
    <t>Здание кормоцеха</t>
  </si>
  <si>
    <t>Сооружение: склад для хранения и переработки кормов</t>
  </si>
  <si>
    <t>система 
электрообеспечения требует восстановления</t>
  </si>
  <si>
    <t>система теплообеспечения требует восстановления</t>
  </si>
  <si>
    <t>система водоснабжения требует восстановления</t>
  </si>
  <si>
    <t>система 
водоотведения отсутствует</t>
  </si>
  <si>
    <t>система 
электрообеспечения отсутствует</t>
  </si>
  <si>
    <t>система
электрообеспечения отсутствует</t>
  </si>
  <si>
    <t>система  
электрообеспечения требует капитально го ремонта</t>
  </si>
  <si>
    <t>система 
теплообеспечения отсутствует</t>
  </si>
  <si>
    <t>система 
водоснабжения отсутствует</t>
  </si>
  <si>
    <t>подведены 
наружные сети</t>
  </si>
  <si>
    <t>водоснабжение
 от скважины</t>
  </si>
  <si>
    <t>отпление 
 от электрокот лов</t>
  </si>
  <si>
    <t>Красноярский край, г. Зеленогорск,
ул. Вторая Промышленная, 20</t>
  </si>
  <si>
    <t>Красноярский край, г. Зеленогорск, 
ул. Вторая Промышленная, 22/2</t>
  </si>
  <si>
    <t>Красноярский край, г. Зеленогорск, 
ул. Вторая Промышленная, 22/1</t>
  </si>
  <si>
    <t>Красноярский край, г. Зеленогорск, 
ул. Вторая Промышленная, 24/1</t>
  </si>
  <si>
    <t>Красноярский край, г. Зеленогорск, 
ул. Вторая Промышленная, 24/2</t>
  </si>
  <si>
    <t>Красноярский край, г. Зеленогорск, 
ул. Вторая Промышленная, 24/3</t>
  </si>
  <si>
    <t>Красноярский край, г. Зеленогорск, 
ул. Вторая Промышленная, 24/4</t>
  </si>
  <si>
    <t>Красноярский край, г. Зеленогорск, 
юго-восточная зона города (КПП-1)</t>
  </si>
  <si>
    <t>Красноярский край, г. Зеленогорск, 
ул. Индустриальная, 8Б/1</t>
  </si>
  <si>
    <t>Красноярский край, г. Зеленогорск, 
ул. Первая Промышленная, 1Д/1</t>
  </si>
  <si>
    <t>Красноярский край, г. Зеленогорск, 
ул. Первая Промышленная, 1Д/4</t>
  </si>
  <si>
    <t>Красноярский край, г. Зеленогорск, 
ул. Первая Промышленная, 1Д/3</t>
  </si>
  <si>
    <t>Красноярский край, г. Зеленогорск, 
ул. Первая Промышленная, 1Д/2</t>
  </si>
  <si>
    <t>Красноярский край, г. Зеленогорск, 
ул. Первая Промышленная, 1Е/2</t>
  </si>
  <si>
    <t>Красноярский край, г. Зеленогорск, 
ул. Первая Промышленная, 1Е/3</t>
  </si>
  <si>
    <t>Красноярский край, г. Зеленогорск, 
ул. Первая Промышленная, 1Е/4</t>
  </si>
  <si>
    <t>Красноярский край, г. Зеленогорск, 
ул. Первая Промышленная, 1Е/1</t>
  </si>
  <si>
    <t>Красноярский край, г. Зеленогорск, 
ул. Первая Промышленная, 9/4</t>
  </si>
  <si>
    <t>Красноярский край, г. Зеленогорск, 
ул. Первая Промышленная, 1Г/202</t>
  </si>
  <si>
    <t>Красноярский край, г. Зеленогорск, 
ул. Первая Промышленная, 1Г/203</t>
  </si>
  <si>
    <t>Красноярский край, г. Зеленогорск, 
ул. Первая Промышленная, 1Г/204</t>
  </si>
  <si>
    <t>Красноярский край, г. Зеленогорск, 
ул. Первая Промышленная, 1Г/206</t>
  </si>
  <si>
    <t>Красноярский край, г. Зеленогорск, 
ул. Первая Промышленная, 1Г/206А</t>
  </si>
  <si>
    <t>Красноярский край, г. Зеленогорск, 
ул. Первая Промышленная, 1Г/208</t>
  </si>
  <si>
    <t>Красноярский край, г. Зеленогорск, 
ул. Первая Промышленная, 1Г/211</t>
  </si>
  <si>
    <t>автодорога
(40,0 км до трассы М53),
удаленные ж/д пути
(500 м)</t>
  </si>
  <si>
    <t>автодорога
(54,6 км до трассы М53),
удаленные ж/д пути
(20 км до станции Заозёрная)</t>
  </si>
  <si>
    <t>100 м грунтовой дороги до асфальтированной
(54,4 км до трассы М53),
удаленные ж/д пути
(20 км до станции Заозёрная)</t>
  </si>
  <si>
    <t>автодорога (54,0 км до трассы М53)</t>
  </si>
  <si>
    <t>автодорога (56,0 км до трассы М53)</t>
  </si>
  <si>
    <t>автодорога
 (50,0 км до трассы М53)</t>
  </si>
  <si>
    <t>объекты инфраструктуры (теплообеспечение, водоснабжение, водоотведение) отсутствуют</t>
  </si>
  <si>
    <t xml:space="preserve">объекты инфраструктуры 
(электроснабжение, теплообеспечение, водоснабжение, водоотведение) отсутствуют  </t>
  </si>
  <si>
    <t xml:space="preserve">объекты инфраструктуры 
(теплообеспечение, водоснабжение, водоотведение) отсутствуют  </t>
  </si>
  <si>
    <t xml:space="preserve">объекты инфраструктуры 
(водоснабжение, водоотведение) отсутствуют  </t>
  </si>
  <si>
    <t>автодорога 
(5 км грунтовой дороги до асфальтированной), 
65,0 км до трассы М53</t>
  </si>
  <si>
    <t xml:space="preserve">аренда 
(договор от 01.02.2011 №14/53092-115/2010  возобновлён на  неопределенный срок)          </t>
  </si>
  <si>
    <t>автодорога
(54 км до трассы М53)</t>
  </si>
  <si>
    <t>Здания:
- административно-производственное (3625,2 кв. м),
- стоянка механизмов (349,7 кв. м),
- щитовая (8,3 кв. м),
- операторская (7,5 кв. м),
- кормоцех (254,5 кв. м).
Сооружения:
- склад для хранения и переработки кормов (318,7 кв. м).
Состояние всех объектов  удовлетворительное, здания пригодны для эксплуатации, необходим текущий  ремонт помещений.</t>
  </si>
  <si>
    <t>Здания:
- №1 (производственное) (905,3 кв. м),
- гараж с хозяйственным пристроем (202,7 кв. м),
- гараж железобетонный (221,8 кв. м),
- гараж кирпичный (187,8 кв. м),
- пропускной пункт (29,0 кв. м).
Состояние всех объектов  удовлетворительное, здания пригодны для эксплуатации, необходим текущий  ремонт помещений.</t>
  </si>
  <si>
    <t>Здание склада №3 (2425,6 кв. м). Состояние удовлетворительное, здание пригодно для эксплуатации, необходим текущий  ремонт помещений.</t>
  </si>
  <si>
    <t>5 км грунтовой дороги до асфальтированной (65 км до трассы М53)</t>
  </si>
  <si>
    <t>электронагре-ватели, 
электро-котельная.</t>
  </si>
  <si>
    <t>Имущественный комплекс ул. Вторая Промышленная, 22</t>
  </si>
  <si>
    <t xml:space="preserve">Имущественный комплекс ул. Вторая Промышленная, 24 </t>
  </si>
  <si>
    <t xml:space="preserve">Имущественный комплекс  ул. Первая Промышленная, 14 (территория бывших пленочных теплиц п/х Искра) </t>
  </si>
  <si>
    <t>Имущественный комплекс "Цех по производству емкостей"</t>
  </si>
  <si>
    <t xml:space="preserve">Имущественный комплекс ул. Первая Промышленная, 1Д (бывшая база СМУ-95) </t>
  </si>
  <si>
    <t xml:space="preserve">Имущественный комплекс ул. Первая Промышленная, 1Е (бывший энергомеханический участок СМУ-95) </t>
  </si>
  <si>
    <t>Имущественный комплекс ул. Первая Промышленная, 9/4</t>
  </si>
  <si>
    <t>№</t>
  </si>
  <si>
    <t xml:space="preserve">частичная аренда помещений:
1453,4 кв.м (договор от 01.02.2011 №14/53092-115/2010 возобновлён на  неопределенный срок)          </t>
  </si>
  <si>
    <t>Кадастровый номер земельного участка, вид разрешённого пользования</t>
  </si>
  <si>
    <t>1.</t>
  </si>
  <si>
    <t>Свободные площади АО "ПО ЭХЗ"</t>
  </si>
  <si>
    <t>АО "ПО ЭХЗ"
Россия, Красноярский край, 
г. Зеленогорск, 
ул. Первая Промышленная, 1, 8(39169)9-40-00,
e-mail: taifun@ecp.ru</t>
  </si>
  <si>
    <t xml:space="preserve">объекты инфраструктуры 
(электроснабжение, теплообеспечение, водоснабжение, водоотведение) существуют
</t>
  </si>
  <si>
    <t>автодорога 
удаленные ж/д пути
(20 км до станции Заозёрная)</t>
  </si>
  <si>
    <t>продажа, аренда</t>
  </si>
  <si>
    <t>663690, Красноярский край, г. Зеленогорск, 
ул. Гагарина, 36</t>
  </si>
  <si>
    <t>663690, Красноярский край, г. Зеленогорск, 
ул. Гагарина, 23</t>
  </si>
  <si>
    <t>663690, Красноярский край, г. Зеленогорск, 
ул. 8 марта, д. 8</t>
  </si>
  <si>
    <r>
      <t xml:space="preserve">Имущественный комплекс B29 ул. Вторая Промышленная, 18 "ВСО-2" (бывший цех по производству обуви, </t>
    </r>
    <r>
      <rPr>
        <b/>
        <i/>
        <sz val="10"/>
        <rFont val="Times New Roman"/>
        <family val="1"/>
      </rPr>
      <t>СПЧС)</t>
    </r>
    <r>
      <rPr>
        <b/>
        <sz val="10"/>
        <rFont val="Times New Roman"/>
        <family val="1"/>
      </rPr>
      <t xml:space="preserve"> </t>
    </r>
  </si>
  <si>
    <t>6.</t>
  </si>
  <si>
    <t>Красноярский край, г. Зеленогорск, ул.Первая Промышленная, 2/86</t>
  </si>
  <si>
    <t xml:space="preserve"> объекты инфраструктуры 
(электроснабжение, теплообеспечение, водоснабжение, водоотведение) отсутствуют</t>
  </si>
  <si>
    <t>Красноярский край, г. Зеленогорск, ул.Первая Промышленная, 2/89</t>
  </si>
  <si>
    <t>объекты инфраструктуры 
(электроснабжение, теплообеспечение) существуют</t>
  </si>
  <si>
    <t>объекты инфраструктуры 
(водоснабжение, водоотведение) отсутствуют</t>
  </si>
  <si>
    <t>Красноярский край, г. Зеленогорск, ул.Первая Промышленная, 2/85</t>
  </si>
  <si>
    <t>объекты инфраструктуры 
(водоснабжение, водоотведение) существуют</t>
  </si>
  <si>
    <t>г. Зеленогорск, микрорайон 23</t>
  </si>
  <si>
    <t>отсутствует</t>
  </si>
  <si>
    <t xml:space="preserve">аренда </t>
  </si>
  <si>
    <t>не используется</t>
  </si>
  <si>
    <t>г. Зеленогорск</t>
  </si>
  <si>
    <t>участок свободен от зданий, сооружений</t>
  </si>
  <si>
    <t>объекты не используется</t>
  </si>
  <si>
    <t>объекты не используются. Открыто конкурсное производство.</t>
  </si>
  <si>
    <t>г. Зеленогорск,
 в районе ул. Парковая</t>
  </si>
  <si>
    <t xml:space="preserve">г. Зеленогорск </t>
  </si>
  <si>
    <t>г. Зеленогорск,  
ул. Вторая Промышленная,1</t>
  </si>
  <si>
    <t>г.Зеленогорск, 
в районе очистных сооружений</t>
  </si>
  <si>
    <t>г. Зеленогорск, 
в районе ул. Вторая Промышленная, 5</t>
  </si>
  <si>
    <t>г. Зеленогорск, 
пос. Октябрьский</t>
  </si>
  <si>
    <t xml:space="preserve">г. Зеленогорск, 
ул. Вторая Промышленная, 1, корп. 92 </t>
  </si>
  <si>
    <t xml:space="preserve">г. Зеленогорск, 
ул. Вторая Промышленная, 1, корп. 82 </t>
  </si>
  <si>
    <t>г. Зеленогорск, 
южнее основного производства ОАО "Сибволокно"</t>
  </si>
  <si>
    <t>объекты незавершенные строительством, не используются</t>
  </si>
  <si>
    <t>пожертвование в интересах Российской Федерации/
 продажа/
аренда</t>
  </si>
  <si>
    <t xml:space="preserve">Площадь участка,
 кв. м 
</t>
  </si>
  <si>
    <t>Красноярский край, г. Зеленогорск,
 ул. Первая Промышленная, 1Ж</t>
  </si>
  <si>
    <t>Кадастровый номер: 24:59:0105001:10, 
для эксплуатации нежилых зданий, строений, сооружений производственного назначения</t>
  </si>
  <si>
    <t>Кадастровый номер: 24:59:03 03 041:121,               строительство торгово-развлекательного комплекса</t>
  </si>
  <si>
    <t>Кадастровый номер: 24:59:03 03 045:0372, строительство парковки автомобилей</t>
  </si>
  <si>
    <t>Кадастровый номер: 24:59:03 03 045:0373,               строительство объектов:  детское кафе, крытый павильон аттракцион, выставочный зал, фонтан</t>
  </si>
  <si>
    <t>Кадастровый номер: 24:59:0105001:33,
использование в целях эксплуатации сооружений: водозаборные скважины № 7,№ 396, 
№ 438 с ограждениями</t>
  </si>
  <si>
    <t>Кадастровый номер: 24:59:0105001:32,
использование в целях эксплуатации сооружений: водозаборные скважины № 7,№ 396, 
№ 438 с ограждениями</t>
  </si>
  <si>
    <t>Кадастровый номер: 24:59:0105001:30,
использование в целях эксплуатации объекта "водозаборная скважина № 323 с ограждением"</t>
  </si>
  <si>
    <t>Кадастровый номер: 24:59:0105001:66,
для строительства станции УФ-обеззараживания очищенных сточных вод на очистных сооружениях</t>
  </si>
  <si>
    <t>Кадастровый номер: 24:59:0103001:0020,
бывшая база ОМТС ФГУП "ПО ЭХЗ"</t>
  </si>
  <si>
    <t xml:space="preserve">Кадастровый номер: 24:59:0105001:0018, 
для использования в целях эксплуатации производственного здания склада ГСМ и прочих зданий, строений, сооружений
</t>
  </si>
  <si>
    <t>Кадастровый номер: 24:59:0105001:0017, 
для использования в целях эксплуатации нежилых зданий, сроений, сооружений</t>
  </si>
  <si>
    <t>Кадастровый номер: 24:59:0105001:0016,
для использования в целях эксплуатации нежилых зданий, сроений, сооружений</t>
  </si>
  <si>
    <t>Кадастровый номер: 24:59:0105001:3,
для пруда-накопителя</t>
  </si>
  <si>
    <t>Кадастровый номер: 24:59:0105001:105,
для эксплуатации нежилых зданий, строений, сооружений завода "Вискоза-85"</t>
  </si>
  <si>
    <t xml:space="preserve">Кадастровый номер: 24:59:0105001:208,
для объектов, расположенных на промплощадке "Сибволокно"    </t>
  </si>
  <si>
    <t>Кадастровый номер: 24:59:0105001:24,
для пункта слива и хранения конденсата газа</t>
  </si>
  <si>
    <t>Кадастровый номер: 24:59:0410001:0070, 
для использования в целях эксплуатации нежилых зданий, строений, соорружений</t>
  </si>
  <si>
    <t>Кадастровый номер: 24:59:0105001:0047,
использование в целях эксплуатации здания насосной станции</t>
  </si>
  <si>
    <t>Красноярский край, г. Зеленогорск,
 ул. Вторая Промышленная, 16</t>
  </si>
  <si>
    <t>автодорога грунтовая, ж/д пути</t>
  </si>
  <si>
    <t>Кадастровый номер: 24:59:0104001:0007,
производственная база бывшего строительно-монтажного участка  ФГУП "ПО ЭХЗ"</t>
  </si>
  <si>
    <t>Кадастровый номер: 24:59:0104001:0017, 
эксплуатация нежилых зданий, строений, сооружений производственного назначения</t>
  </si>
  <si>
    <t>Кадастровый номер: 24:59:0306001:0070, 
для использования в целях эксплуатации нежилых зданий, строений, соорружений</t>
  </si>
  <si>
    <t>Красноярский край, г. Зеленогорск, 
ул. Майское шоссе,15</t>
  </si>
  <si>
    <t>Кадастровый номер: 24:59:0104001:149, 
для эксплуатации нежилого здания</t>
  </si>
  <si>
    <t>Часть земельного участка, кадастровый номер: 24:32:4900001:0110, 
для эксплуатации объектов рыборазводного хозяйства и кролиководческой фермы
проводится размежевание земельного участка</t>
  </si>
  <si>
    <t xml:space="preserve">Здание объединенных мастерских со складом вспомогательных материалов (бывший Сиблеспром) 
</t>
  </si>
  <si>
    <t xml:space="preserve">Здание склада лаков и красок
</t>
  </si>
  <si>
    <t xml:space="preserve">Здание мастерских с бытовыми МСУ-75 </t>
  </si>
  <si>
    <t>Промышленная площадка "Сиблеспром"</t>
  </si>
  <si>
    <t>Здание пилорамы</t>
  </si>
  <si>
    <t>г. Зеленогорск, 
ул. Первая Промышленная, 2/116</t>
  </si>
  <si>
    <t>Здание АБК с мастерскими (база участка СМР)</t>
  </si>
  <si>
    <t>г. Зеленогорск, 
ул. Первая Промышленная, 2/87</t>
  </si>
  <si>
    <t>43,7 - горячее водоснабжение 43,7 - холодное водоснабжение</t>
  </si>
  <si>
    <t>Здание гаража</t>
  </si>
  <si>
    <t>г. Зеленогорск, 
ул. Первая Промышленная, 2/115</t>
  </si>
  <si>
    <t>Здание склада №2 строительных материалов</t>
  </si>
  <si>
    <t>г. Зеленогорск, 
ул. Первая Промышленная, 2/88</t>
  </si>
  <si>
    <t>Здание объединенных мастерских со складом вспомогательных материалов</t>
  </si>
  <si>
    <t>г. Зеленогорск, 
ул. Первая Промышленная, 2/86</t>
  </si>
  <si>
    <t>Здание склада лаков и красок</t>
  </si>
  <si>
    <t>г. Зеленогорск, 
ул. Первая Промышленная, 2/85</t>
  </si>
  <si>
    <t>Здание мастерских с бытовыми МСУ-75</t>
  </si>
  <si>
    <t>г. Зеленогорск, 
ул. Первая Промышленная, 2/89</t>
  </si>
  <si>
    <t>Здание АБК участка СМУ-4</t>
  </si>
  <si>
    <t>г. Зеленогорск, 
ул. Первая Промышленная, 2/118</t>
  </si>
  <si>
    <t>Здание гаража, стояночный бокс</t>
  </si>
  <si>
    <t>г. Зеленогорск, 
ул. Первая Промышленная, 2/119</t>
  </si>
  <si>
    <t>Здание склада-модуля</t>
  </si>
  <si>
    <t>г. Зеленогорск, 
ул. Первая Промышленная, 2/90</t>
  </si>
  <si>
    <t>Здание тепло-холодного материального склада</t>
  </si>
  <si>
    <t>г. Зеленогорск, 
ул. Первая Промышленная, 2/99</t>
  </si>
  <si>
    <t>Здание склада карбида кальция</t>
  </si>
  <si>
    <t>г. Зеленогорск, 
ул. Первая Промышленная, 2/91</t>
  </si>
  <si>
    <t>2.4.</t>
  </si>
  <si>
    <t>Эстакада для складирования оборудования</t>
  </si>
  <si>
    <t>г. Зеленогорск, 
ул. Первая Промышленная, 2</t>
  </si>
  <si>
    <t>2.5.</t>
  </si>
  <si>
    <t>Здание раздаточной пропан-бутана</t>
  </si>
  <si>
    <t>г. Зеленогорск, 
ул. Первая Промышленная, 2/112</t>
  </si>
  <si>
    <t>2.6.</t>
  </si>
  <si>
    <t>Здание объединенного склада кислородных баллонов с площадкой</t>
  </si>
  <si>
    <t>г. Зеленогорск, 
ул. Первая Промышленная, 2/114</t>
  </si>
  <si>
    <t>2.7.</t>
  </si>
  <si>
    <t>Здание временной конторы строительно-монтажного участка</t>
  </si>
  <si>
    <t>г. Зеленогорск, 
ул. Первая Промышленная, 2/110</t>
  </si>
  <si>
    <t>2.8.</t>
  </si>
  <si>
    <t>Эстакада для хранения металлических конструкций и кабельной продукции</t>
  </si>
  <si>
    <t>2.9.</t>
  </si>
  <si>
    <t>Сооружение: бетонная площадка для хранения и разгрузки оборудования и подкрановый путь № 14 (397,3 м)</t>
  </si>
  <si>
    <t>Здание склада № 1,  назначение: нежилое,
кадастровый номер:  24:59:0104001:0107:04:537:0025:000016520</t>
  </si>
  <si>
    <t>Помещение № 2, назначение: нежилое, кадастровый номер: 24:59:0000000:0:2716/2</t>
  </si>
  <si>
    <t>Помещение № 3, назначение: нежилое, кадастровый номер: 24:59:0000000:0:2716/3</t>
  </si>
  <si>
    <t>Помещение № 1,  назначение: нежилое, кадастровый номер: 24:59:0303029:1409</t>
  </si>
  <si>
    <t>Помещение № 3,   назначение: нежилое, кадастровый номер: 24:59:0303029:1408</t>
  </si>
  <si>
    <t>Здание Общественного туалета,  назначение: нежилое, кадастровый номер: 24:59:040507:0008:0701700</t>
  </si>
  <si>
    <t>Здание административно-бытового корпуса,  назначение: нежилое, кадастровый номер: 24:59:0104001:0010:04:537:002:001656020</t>
  </si>
  <si>
    <t xml:space="preserve">Здание гаража для седельного тягача,  назначение: нежилое, кадастровый номер: 24:59:0104001:0010:04:537:002:001656010 </t>
  </si>
  <si>
    <t>663690, Красноярский край, г. Зеленогорск, 
ул. Первая Промышленная, 5А/1</t>
  </si>
  <si>
    <t>Склад-навес площадью, назначение: нежилое, кадастровый номер: 24:59:0104001:0010:04:537:002:001656010</t>
  </si>
  <si>
    <t xml:space="preserve">Здание стоянки- гаража для бензовоза, назначение: нежилое, кадастровый номер: 24:59:0104001:0010:04:537:002:001656030 </t>
  </si>
  <si>
    <t>663690, Красноярский край, г. Зеленогорск, 
ул. Первая Промышленная, 5А/2</t>
  </si>
  <si>
    <t>Здание хранения противопожарного оборудования,  назначение: нежилое, кадастровый номер: 24:59:0104001:0010:04:537:002:001656040</t>
  </si>
  <si>
    <t>663690, Красноярский край, г. Зеленогорск, 
ул. Первая Промышленная, 5А/3</t>
  </si>
  <si>
    <t>Сооружение: железнодорожный тупик № 21, кадастровый номер: 24:59:0000000:7705</t>
  </si>
  <si>
    <t xml:space="preserve">663690, Красноярский край, г. Зеленогорск, 
северо-западная зона  города,
район ОАО "Лес"
</t>
  </si>
  <si>
    <t>Здание трансформаторной подстанции, кадастровый номер: 24:59:0104001:0007:04:537:002:000022340</t>
  </si>
  <si>
    <t>663690, Красноярский край, г. Зеленогорск, 
район ОАО "Лес"</t>
  </si>
  <si>
    <t>Спортивно-оздоровительный комплекс школы-интерната,  состоящий из:</t>
  </si>
  <si>
    <t>Здание школы-интерната, назначение: нежилое, кадастровый номер: 24:59:0303036:52</t>
  </si>
  <si>
    <t>663690, Красноярский край, г. Зеленогорск, 
ул. Калинина, 24</t>
  </si>
  <si>
    <t>Здание гаража № 3,  назначение: нежилое, кадастровый номер: 24:59:0303036:83</t>
  </si>
  <si>
    <t>663690, Красноярский край, г. Зеленогорск, 
ул. Калинина, 24/4</t>
  </si>
  <si>
    <t>Здание оранжереи,  назначение: нежилое, кадастровый номер: 24:59:0303036:84</t>
  </si>
  <si>
    <t>663690, Красноярский край, г. Зеленогорск, 
ул. Калинина, 24/5</t>
  </si>
  <si>
    <t>Сооружение: овощехранилище,  назначение: нежилое, кадастровый номер: 24:59:0303036:85</t>
  </si>
  <si>
    <t>Площадь,
кв. м</t>
  </si>
  <si>
    <t>Кадастровый номер: 24:59:0104001:0093, 
для использования в целях эксплуатации здания АБК и прочих зданий, строений, сооружений, находящихся на этом земельном участке</t>
  </si>
  <si>
    <t>автодорога (54,0 км до трассы М53),
ж/д пути</t>
  </si>
  <si>
    <t>автодорога (54,0 км до трассы М53),
ж/д пути,
ж/д тупик</t>
  </si>
  <si>
    <r>
      <t xml:space="preserve">автодорога
(54,6 км до трассы М53),
</t>
    </r>
    <r>
      <rPr>
        <b/>
        <i/>
        <sz val="9"/>
        <color indexed="8"/>
        <rFont val="Times New Roman"/>
        <family val="1"/>
      </rPr>
      <t>удаленные ж/д пути
(20 км до станции Заозёрная)</t>
    </r>
  </si>
  <si>
    <t>Промышленная площадка "База участка складского хозяйства"</t>
  </si>
  <si>
    <t>ПАО "ОГК-2"
356128, Россия, Ставропольский край, Изобильненский район, поселок Солнечнодольск,  8(494)428-42-24
Контакты:
Филиал ПАО "ОГК-2" - Красноярская ГРЭС-2, Красноярский край, 
г. Зеленогорск, ул. Первая Промышленная, д. 2,                      8(39169)3-44-29,
8(39169) 9-66-14,
office-kra@ogk2.ru,
Ekaterina.Karklina@kra.ogk2.ru</t>
  </si>
  <si>
    <t>Муниципальное образовние город Зеленогорск 
663690, Красноярский край, 
г. Зеленогорск, ул Мира, 15,
 8(39169)95-108,
  8(39169) 95-112,
GLAVA@admin.zelenogorsk.ru
kui@admin.zelenogorsk.ru</t>
  </si>
  <si>
    <t>неразграниченная государственная собственность
 663690, Красноярский край, 
г. Зеленогорск, ул Мира, 15,
 8(39169)95-108,
  8(39169) 95-112,
GLAVA@admin.zelenogorsk.ru
kui@admin.zelenogorsk.ru</t>
  </si>
  <si>
    <t>неразграниченная государственная собственность
663690, Красноярский край, 
г. Зеленогорск, ул Мира, 15,
 8(39169)95-108,
  8(39169) 95-112,
GLAVA@admin.zelenogorsk.ru
kui@admin.zelenogorsk.ru</t>
  </si>
  <si>
    <t>собственность Российской Федерации 
663690, Красноярский край, 
г. Зеленогорск, ул Мира, 15,
 8(39169)95-108,
  8(39169) 95-112,
GLAVA@admin.zelenogorsk.ru
kui@admin.zelenogorsk.ru</t>
  </si>
  <si>
    <t>Кадастровый номер: 24:59:0105001:209,
для объектов, расположенных на промплощадке "Сибволокно"</t>
  </si>
  <si>
    <t>объекты инфраструктуры (электроснабжение. теплообеспечение, водоснабжение, водоотведение) отсутствуют</t>
  </si>
  <si>
    <t>протяженность 407,5 м</t>
  </si>
  <si>
    <t>Муниципальное образовние город Зеленогорск 
663690, Красноярский край, 
г. Зеленогорск, ул Мира, 15,
 8(39169)95-108,
  8(39169)95-112,
GLAVA@admin.zelenogorsk.ru
kui@admin.zelenogorsk.ru</t>
  </si>
  <si>
    <t xml:space="preserve"> объекты инфраструктуры 
(электроснабжение, теплообеспечение, водоснабжение, водоотведение) отсутствуют
</t>
  </si>
  <si>
    <t xml:space="preserve">АО "ПО ЭХЗ"
Россия, Красноярский край, г.Зеленогорск, ул. Первая Промышленная, д. 1,   
8(39169)9-40-00,  
8(39169)9-36-14
taifun@ecp.ru,
okus@ecp.ru  </t>
  </si>
  <si>
    <t xml:space="preserve">автодорога
(54,8 км до трассы М53),
удаленные ж/д пути
(20 км до станции Заозёрная)
Состояние неудовлетворительное
</t>
  </si>
  <si>
    <t>14.</t>
  </si>
  <si>
    <t>Нежилое здание</t>
  </si>
  <si>
    <t>Красноярский край, г. Зеленогорск, ул. Майское шоссе, 15</t>
  </si>
  <si>
    <t>Здание склада столярного цеха № 2</t>
  </si>
  <si>
    <t>Красноярский край, г. Зеленогорск, ул. Майское шоссе, 15/1</t>
  </si>
  <si>
    <t>Здание архива</t>
  </si>
  <si>
    <t>Красноярский край, г. Зеленогорск, ул. Майское шоссе, 15/2</t>
  </si>
  <si>
    <t>протяженность 498,6 м</t>
  </si>
  <si>
    <t>Здание 860Г</t>
  </si>
  <si>
    <t>Красноярский край, г. Зеленогорск, ул. Первая Промышленная, 1Ж</t>
  </si>
  <si>
    <t>Здание теплого склада базы ОМТС</t>
  </si>
  <si>
    <t>Красноярский край, г. Зеленогорск, ул. Первая Промышленная, 1Ж/1</t>
  </si>
  <si>
    <t>Здание 860Ж</t>
  </si>
  <si>
    <t>Красноярский край, г. Зеленогорск, ул. Первая Промышленная, 1Ж/2</t>
  </si>
  <si>
    <t>Здание 860К</t>
  </si>
  <si>
    <t>Красноярский край, г. Зеленогорск, ул. Первая Промышленная, 1Ж/3</t>
  </si>
  <si>
    <t>Здание 860Е</t>
  </si>
  <si>
    <t>Красноярский край, г. Зеленогорск, ул. Первая Промышленная, 1Ж/4</t>
  </si>
  <si>
    <t>Здание 860А</t>
  </si>
  <si>
    <t>Красноярский край, г. Зеленогорск, ул. Первая Промышленная, 1Ж/5</t>
  </si>
  <si>
    <t>Здание 860</t>
  </si>
  <si>
    <t>Красноярский край, г. Зеленогорск, ул. Первая Промышленная, 1Ж/6</t>
  </si>
  <si>
    <t>Здание 860Б</t>
  </si>
  <si>
    <t>Красноярский край, г. Зеленогорск, ул. Первая Промышленная, 1Ж/7</t>
  </si>
  <si>
    <t>Здание 860В</t>
  </si>
  <si>
    <t>Красноярский край, г. Зеленогорск, ул. Первая Промышленная, 1Ж/8</t>
  </si>
  <si>
    <t>Здание 839</t>
  </si>
  <si>
    <t>Красноярский край, г. Зеленогорск, ул. Первая Промышленная, 1Ж/9</t>
  </si>
  <si>
    <t>Здание 861</t>
  </si>
  <si>
    <t>Красноярский край, г. Зеленогорск, ул. Первая Промышленная, 1Ж/10</t>
  </si>
  <si>
    <t>Здание 859</t>
  </si>
  <si>
    <t>Красноярский край, г. Зеленогорск, ул. Первая Промышленная, 1Ж/11</t>
  </si>
  <si>
    <t>Здание трансформаторной подстанции ТП-13</t>
  </si>
  <si>
    <t>Здание павильона учета тепла №12</t>
  </si>
  <si>
    <t>Здание насосной станции пожаро-хозяйственного водопровода №1</t>
  </si>
  <si>
    <t>Здание насосной станции пожаро-хозяйственного водопровода №2</t>
  </si>
  <si>
    <t>Сооружение № 862</t>
  </si>
  <si>
    <t>Сооружение: канализационная насосная станция №1</t>
  </si>
  <si>
    <t>Сооружение: благоустройство базы ОМТС</t>
  </si>
  <si>
    <t>автодорога (54,0 км до трассы М53),
ж/д пути,
ж/ж тупик</t>
  </si>
  <si>
    <t>Здание насосной станции ПХВ</t>
  </si>
  <si>
    <t>Красноярский край, г. Зеленогорск, ул. Вторая Промышленная, 16</t>
  </si>
  <si>
    <t>автодорога, 
удаленные ж/д пути
(20 км до станции Заозерная)</t>
  </si>
  <si>
    <t>автодорога
(54 км до трассы М53),
ж/д пути, 
ж/д тупик</t>
  </si>
  <si>
    <t>объекты инфраструктуры (электроснабжение. теплообеспечение, водоснабжение, водоотведение) существуют</t>
  </si>
  <si>
    <t>Здания:
- КПП (44,3 кв. м),
- канализационная насосная станция № 6,  (55,2 кв. м),
- цех ЖБИ (5268,7 кв. м),
- склад цемента (132,8 кв. м),
- компрессорная станция (235,4 кв. м),
- склад заполнителей (2324,9 кв. м). Сооружения:
-  склад готовой продукции (1128,0 кв. м),
- градирня (6,2 кв. м). 
Состояние всех объектов  удовлетворительное, здания пригодны для эксплуатации, необходим текущий  ремонт помещений.</t>
  </si>
  <si>
    <t xml:space="preserve">Здания:
- КПП (56,7кв. м),
- АБК (434,5 кв. м), 
- производственный корпус
(3284, 8 кв. м),
- трансформаторная подстанция ТП-52 (85,8 кв. м),
- павильон учёта тепла №5 
(6,9 кв. м),
- №181 (3199,2кв. м),
- №182 (3286,7 кв. м),
- №183 (3749,1 кв. м),
- №184 (3290,3 кв. м),
- №185 (2259,0 кв. м),
- №186 (967,0 кв. м), 
- №187 (197,4кв. м),
- №188 (564,9 кв. м),
- №189 (194,7 кв. м),
Сооружение: благоустройство территории (23714,7 кв. м).
Состояние всех объектов удовлетворительное, объекты пригодны для эксплуатации.
</t>
  </si>
  <si>
    <t xml:space="preserve">Здания:
- № 860Г (515,5 кв. м),
- № 860Ж (578,7 кв. м),
- № 860К (486,6 кв. м),
- № 860Е (723,2 кв. м),
- № 860А (1481,1 кв. м),
- № 860 (1413,0 кв. м)
- № 860Б (2661,9 кв. м)
- № 860В (2912,6 кв. м)
- № 839 (14,2 кв. м)
- № 861 (32,2 кв. м)
- № 859 (118,7 кв. м)
- теплый склад базы ОМТС
(2349,9 кв. м), 
- трансформаторная подстанция 
ТП-13 (13,0 кв. м),
- павильон учета тепла №12 
(6,9 кв. м),
- насосная станция пожаро-хозяйственного водопровода №1 (16,0 кв. м),
- насосной станции пожаро-хозяйственного водопровода №2 (15,6 кв. м).
Сооружения: 
- № 862 (2421,9 кв. м),
- канализационная насосная станция №1 (20,8 кв. м),
</t>
  </si>
  <si>
    <t xml:space="preserve"> - благоустройство базы ОМТС (68741,1 кв. м).
Состояние всех объектов хорошее, объекты пригодны для эксплуатации.</t>
  </si>
  <si>
    <t>Здания:  
- производственный склад ГСМ (280,9  кв. м).
Сооружения: 
- подъездной железнодорожный путь склада ГСМ (498,6 кв. м),
- открытая площадка с резервуарами для хранения ГСМ (2587,2 кв. м). 
Состояние всех объектов удовлетворительное, необходим текущий  ремонт помещений.</t>
  </si>
  <si>
    <t>Здания:
- №61 (2315,7 кв. м),
- №62 (2786,9 кв. м).
Состояние объектов хорошее, объекты пригодны для эксплуатации.</t>
  </si>
  <si>
    <t>Здания:
- административных, бытовых помещений АТК-2 КПП-2 
(1040,7 кв. м),
- ремонтные мастерские и профилакторий АТК-2 КПП-2 
(2795,6 кв. м),
- блок вспомогательных помещений (354,8 кв. м),
- теплая мойка с малярной для машин и механизмов КПП-2 (794,2 кв. м),
- теплая стоянка на 50 дорожных машин (2837,8 кв. м). 
Состояние объектов неудовлетворительное, пригодны к эксплуатации после проведения капитального ремонта.</t>
  </si>
  <si>
    <t>Здание насосной станции ПХВ 
(29,6 кв. м).
Состояние здания насосной станции удовлетворительное, объект пригоден для эксплуатации.</t>
  </si>
  <si>
    <t>Здания:
- нежилое (1490,5 кв.м),
- склад столярного цеха № 2 (99,3 кв. м),
- архив (32,1 кв. м).
Сооружение: благоустройство территории (2558,7 кв. м).
Состояние хорошее, здание пригодно для экплуатации.</t>
  </si>
  <si>
    <t>Объект незавершенного строительства (2417,5 кв.м). Эксплуатация здания возможна после завершения строительства.
Здание №427 (100,2 кв. м). Состояние хорошее, здание пригодно для экплуатации.</t>
  </si>
  <si>
    <t>Здание АБК (477,3 кв. м).
Здание разрушено.</t>
  </si>
  <si>
    <t>Имущественный комплекс B37 ул. Вторая Промышленная, 20 (нефтебаза)</t>
  </si>
  <si>
    <t xml:space="preserve">Имущественный комплекс ул. Первая Промышленная, 1Г (территория бывшего ремонтно-строительного цеха № 35) </t>
  </si>
  <si>
    <t>автодорога (40,0 км до трассы М53)</t>
  </si>
  <si>
    <t xml:space="preserve">Имущественный комплекс  ул. Майское шоссе, 15 (площадка бывшего отдела общественного питания и торговли) </t>
  </si>
  <si>
    <t xml:space="preserve">Имущественный комплекс Первая Промышленная, 1Ж (территория бывшей базы ОМТС ФГУП "ПО ЭХЗ") </t>
  </si>
  <si>
    <t>система
электрообеспечения существует</t>
  </si>
  <si>
    <t>Имущественный комплекс "База горюче-смазочных материалов"</t>
  </si>
  <si>
    <t>663690, Красноярский край, г. Зеленогорск, 
ул. Первая Промышленная, 5А</t>
  </si>
  <si>
    <t>Свободные площади филиала ПАО "ОГК-2" - Красноярская ГРЭС-2</t>
  </si>
  <si>
    <t>8.2.</t>
  </si>
  <si>
    <t>8.3.</t>
  </si>
  <si>
    <t>8.4.</t>
  </si>
  <si>
    <t>8.5.</t>
  </si>
  <si>
    <t>11.2.</t>
  </si>
  <si>
    <t>11.3.</t>
  </si>
  <si>
    <t>11.4.</t>
  </si>
  <si>
    <t>11.5.</t>
  </si>
  <si>
    <t>11.6.</t>
  </si>
  <si>
    <t>Кадастровый номер: 24:59:04 05 007:1,
для незавершенного строительством объекта</t>
  </si>
  <si>
    <t>Кадастровый номер: 24:59:0105001:4,
для насосной станции внеплощадочного хозпитьевого водоснабжения</t>
  </si>
  <si>
    <t>Перечень неиспользуемых земельных участков (площадок), подходящих для размещения новых производств и объектов бизнеса (ЗАТО Зеленогорск)</t>
  </si>
  <si>
    <t>Перечень незадействованных объектов недвижимости (здания, сооружения, нежилые производственные помещения), 
подходящих для размещения новых производств и объектов бизнеса (ЗАТО Зеленогорск)</t>
  </si>
  <si>
    <t>7.2.</t>
  </si>
  <si>
    <t>7.3.</t>
  </si>
  <si>
    <t>7.4.</t>
  </si>
  <si>
    <t>7.5.</t>
  </si>
  <si>
    <t>7.6.</t>
  </si>
  <si>
    <t>7.7.</t>
  </si>
  <si>
    <t>7.8.</t>
  </si>
  <si>
    <t>10.2.</t>
  </si>
  <si>
    <t>10.3.</t>
  </si>
  <si>
    <t>10.4.</t>
  </si>
  <si>
    <t>10.5.</t>
  </si>
  <si>
    <t>10.6.</t>
  </si>
  <si>
    <t>10.7.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</si>
  <si>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</si>
  <si>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</si>
  <si>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</si>
  <si>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</si>
  <si>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</si>
  <si>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</si>
  <si>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</si>
  <si>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</si>
  <si>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13.13.</t>
  </si>
  <si>
    <t>13.15.</t>
  </si>
  <si>
    <t>13.16.</t>
  </si>
  <si>
    <t>13.17.</t>
  </si>
  <si>
    <t>13.18.</t>
  </si>
  <si>
    <t>13.19.</t>
  </si>
  <si>
    <t>13.14.</t>
  </si>
  <si>
    <t xml:space="preserve">автодорога
(54,8 км до трассы М53),
удаленные ж/д пути
(20 км до станции Заозёрная)
Состояние неудовлетворительное.
</t>
  </si>
  <si>
    <t>автодорога
(56 км до трассы М53),
удаленные ж/д пути
(28 км до станции Заозёрная)</t>
  </si>
  <si>
    <t>автодорога
(56 км до трассы М53),
удаленные ж/д пути
(30 км до станции Заозёрная)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</si>
</sst>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-FC19]d\ mmmm\ yyyy\ &quot;г.&quot;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b/>
      <sz val="14"/>
      <name val="Times New Roman"/>
      <family val="1"/>
    </font>
    <font>
      <b/>
      <i/>
      <sz val="10.5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9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center" vertical="center" wrapText="1"/>
    </xf>
    <xf numFmtId="0" fontId="22" fillId="0" borderId="10" xfId="55" applyFont="1" applyFill="1" applyBorder="1" applyAlignment="1">
      <alignment horizontal="center" vertical="center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0" fillId="0" borderId="10" xfId="53" applyFont="1" applyFill="1" applyBorder="1" applyAlignment="1">
      <alignment horizontal="left" vertical="top" wrapText="1"/>
      <protection/>
    </xf>
    <xf numFmtId="172" fontId="20" fillId="0" borderId="10" xfId="0" applyNumberFormat="1" applyFont="1" applyFill="1" applyBorder="1" applyAlignment="1">
      <alignment horizontal="center" vertical="top" wrapText="1"/>
    </xf>
    <xf numFmtId="0" fontId="22" fillId="0" borderId="10" xfId="55" applyFont="1" applyFill="1" applyBorder="1" applyAlignment="1">
      <alignment horizontal="center" vertical="top"/>
      <protection/>
    </xf>
    <xf numFmtId="0" fontId="22" fillId="0" borderId="10" xfId="55" applyFont="1" applyFill="1" applyBorder="1" applyAlignment="1">
      <alignment horizontal="center" vertical="top" wrapText="1"/>
      <protection/>
    </xf>
    <xf numFmtId="172" fontId="20" fillId="0" borderId="10" xfId="0" applyNumberFormat="1" applyFont="1" applyFill="1" applyBorder="1" applyAlignment="1">
      <alignment horizontal="left" vertical="top" wrapText="1"/>
    </xf>
    <xf numFmtId="0" fontId="22" fillId="0" borderId="10" xfId="57" applyFont="1" applyFill="1" applyBorder="1" applyAlignment="1">
      <alignment horizontal="center" vertical="top"/>
      <protection/>
    </xf>
    <xf numFmtId="0" fontId="22" fillId="0" borderId="10" xfId="57" applyFont="1" applyFill="1" applyBorder="1" applyAlignment="1">
      <alignment horizontal="center" vertical="top" wrapText="1"/>
      <protection/>
    </xf>
    <xf numFmtId="0" fontId="20" fillId="0" borderId="10" xfId="54" applyFont="1" applyFill="1" applyBorder="1" applyAlignment="1">
      <alignment horizontal="center" vertical="top" wrapText="1"/>
      <protection/>
    </xf>
    <xf numFmtId="49" fontId="22" fillId="0" borderId="10" xfId="55" applyNumberFormat="1" applyFont="1" applyFill="1" applyBorder="1" applyAlignment="1">
      <alignment horizontal="center" vertical="top"/>
      <protection/>
    </xf>
    <xf numFmtId="172" fontId="20" fillId="0" borderId="10" xfId="53" applyNumberFormat="1" applyFont="1" applyFill="1" applyBorder="1" applyAlignment="1">
      <alignment horizontal="left" vertical="top" wrapText="1"/>
      <protection/>
    </xf>
    <xf numFmtId="0" fontId="20" fillId="0" borderId="10" xfId="53" applyFont="1" applyFill="1" applyBorder="1" applyAlignment="1">
      <alignment horizontal="center" vertical="top" wrapText="1"/>
      <protection/>
    </xf>
    <xf numFmtId="16" fontId="20" fillId="0" borderId="10" xfId="0" applyNumberFormat="1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1" fillId="25" borderId="10" xfId="0" applyFont="1" applyFill="1" applyBorder="1" applyAlignment="1">
      <alignment horizontal="left" vertical="top" wrapText="1"/>
    </xf>
    <xf numFmtId="0" fontId="20" fillId="25" borderId="10" xfId="0" applyFont="1" applyFill="1" applyBorder="1" applyAlignment="1">
      <alignment horizontal="left" vertical="top" wrapText="1"/>
    </xf>
    <xf numFmtId="172" fontId="20" fillId="25" borderId="10" xfId="0" applyNumberFormat="1" applyFont="1" applyFill="1" applyBorder="1" applyAlignment="1">
      <alignment horizontal="center" vertical="top" wrapText="1"/>
    </xf>
    <xf numFmtId="0" fontId="20" fillId="25" borderId="10" xfId="0" applyFont="1" applyFill="1" applyBorder="1" applyAlignment="1">
      <alignment horizontal="center" vertical="top" wrapText="1"/>
    </xf>
    <xf numFmtId="0" fontId="22" fillId="25" borderId="10" xfId="55" applyFont="1" applyFill="1" applyBorder="1" applyAlignment="1">
      <alignment horizontal="center" vertical="top"/>
      <protection/>
    </xf>
    <xf numFmtId="0" fontId="22" fillId="25" borderId="10" xfId="55" applyFont="1" applyFill="1" applyBorder="1" applyAlignment="1">
      <alignment horizontal="center" vertical="top" wrapText="1"/>
      <protection/>
    </xf>
    <xf numFmtId="16" fontId="20" fillId="25" borderId="10" xfId="0" applyNumberFormat="1" applyFont="1" applyFill="1" applyBorder="1" applyAlignment="1">
      <alignment horizontal="center" vertical="top" wrapText="1"/>
    </xf>
    <xf numFmtId="0" fontId="20" fillId="6" borderId="10" xfId="0" applyFont="1" applyFill="1" applyBorder="1" applyAlignment="1">
      <alignment horizontal="center" vertical="top" wrapText="1"/>
    </xf>
    <xf numFmtId="0" fontId="24" fillId="6" borderId="10" xfId="0" applyFont="1" applyFill="1" applyBorder="1" applyAlignment="1">
      <alignment horizontal="left" vertical="top" wrapText="1"/>
    </xf>
    <xf numFmtId="172" fontId="20" fillId="6" borderId="10" xfId="0" applyNumberFormat="1" applyFont="1" applyFill="1" applyBorder="1" applyAlignment="1">
      <alignment horizontal="center" vertical="top" wrapText="1"/>
    </xf>
    <xf numFmtId="0" fontId="22" fillId="6" borderId="10" xfId="55" applyFont="1" applyFill="1" applyBorder="1" applyAlignment="1">
      <alignment horizontal="center" vertical="top"/>
      <protection/>
    </xf>
    <xf numFmtId="0" fontId="22" fillId="6" borderId="10" xfId="55" applyFont="1" applyFill="1" applyBorder="1" applyAlignment="1">
      <alignment horizontal="center" vertical="top" wrapText="1"/>
      <protection/>
    </xf>
    <xf numFmtId="43" fontId="20" fillId="0" borderId="10" xfId="0" applyNumberFormat="1" applyFont="1" applyFill="1" applyBorder="1" applyAlignment="1">
      <alignment horizontal="center" vertical="top" wrapText="1"/>
    </xf>
    <xf numFmtId="43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0" fillId="0" borderId="10" xfId="56" applyFont="1" applyFill="1" applyBorder="1" applyAlignment="1">
      <alignment horizontal="center" vertical="center" wrapText="1"/>
      <protection/>
    </xf>
    <xf numFmtId="0" fontId="20" fillId="0" borderId="0" xfId="5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0" xfId="56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/>
    </xf>
    <xf numFmtId="0" fontId="31" fillId="0" borderId="10" xfId="55" applyFont="1" applyFill="1" applyBorder="1" applyAlignment="1">
      <alignment horizontal="center" vertical="top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top" wrapText="1"/>
    </xf>
    <xf numFmtId="0" fontId="22" fillId="0" borderId="0" xfId="55" applyFont="1" applyFill="1" applyBorder="1" applyAlignment="1">
      <alignment horizontal="center" vertical="top"/>
      <protection/>
    </xf>
    <xf numFmtId="0" fontId="26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center" wrapText="1"/>
    </xf>
    <xf numFmtId="3" fontId="20" fillId="0" borderId="10" xfId="62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173" fontId="20" fillId="0" borderId="10" xfId="0" applyNumberFormat="1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31" fillId="0" borderId="12" xfId="55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vertical="center" wrapText="1"/>
    </xf>
    <xf numFmtId="0" fontId="31" fillId="0" borderId="10" xfId="55" applyFont="1" applyFill="1" applyBorder="1" applyAlignment="1">
      <alignment vertical="center" wrapText="1"/>
      <protection/>
    </xf>
    <xf numFmtId="0" fontId="31" fillId="0" borderId="10" xfId="55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top" textRotation="90" wrapText="1"/>
    </xf>
    <xf numFmtId="0" fontId="26" fillId="0" borderId="10" xfId="0" applyFont="1" applyFill="1" applyBorder="1" applyAlignment="1">
      <alignment horizontal="center" vertical="top" wrapText="1"/>
    </xf>
    <xf numFmtId="173" fontId="20" fillId="0" borderId="10" xfId="65" applyNumberFormat="1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center" vertical="center" wrapText="1"/>
    </xf>
    <xf numFmtId="3" fontId="20" fillId="0" borderId="13" xfId="62" applyNumberFormat="1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31" fillId="0" borderId="12" xfId="55" applyFont="1" applyFill="1" applyBorder="1" applyAlignment="1">
      <alignment horizontal="center" vertical="top" wrapText="1"/>
      <protection/>
    </xf>
    <xf numFmtId="0" fontId="20" fillId="0" borderId="13" xfId="0" applyFont="1" applyFill="1" applyBorder="1" applyAlignment="1">
      <alignment horizontal="left" vertical="top" wrapText="1"/>
    </xf>
    <xf numFmtId="0" fontId="31" fillId="0" borderId="13" xfId="55" applyFont="1" applyFill="1" applyBorder="1" applyAlignment="1">
      <alignment horizontal="center" vertical="top" wrapText="1"/>
      <protection/>
    </xf>
    <xf numFmtId="3" fontId="20" fillId="0" borderId="16" xfId="62" applyNumberFormat="1" applyFont="1" applyFill="1" applyBorder="1" applyAlignment="1">
      <alignment horizontal="center" vertical="top" wrapText="1"/>
    </xf>
    <xf numFmtId="0" fontId="22" fillId="0" borderId="16" xfId="55" applyFont="1" applyFill="1" applyBorder="1" applyAlignment="1">
      <alignment horizontal="center" vertical="top" wrapText="1"/>
      <protection/>
    </xf>
    <xf numFmtId="0" fontId="31" fillId="0" borderId="17" xfId="55" applyFont="1" applyFill="1" applyBorder="1" applyAlignment="1">
      <alignment horizontal="center" vertical="top" wrapText="1"/>
      <protection/>
    </xf>
    <xf numFmtId="3" fontId="20" fillId="0" borderId="18" xfId="62" applyNumberFormat="1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2" fillId="0" borderId="18" xfId="55" applyFont="1" applyFill="1" applyBorder="1" applyAlignment="1">
      <alignment horizontal="center" vertical="top" wrapText="1"/>
      <protection/>
    </xf>
    <xf numFmtId="0" fontId="31" fillId="0" borderId="19" xfId="55" applyFont="1" applyFill="1" applyBorder="1" applyAlignment="1">
      <alignment horizontal="center" vertical="top" wrapText="1"/>
      <protection/>
    </xf>
    <xf numFmtId="0" fontId="33" fillId="0" borderId="10" xfId="0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center" vertical="top" wrapText="1"/>
    </xf>
    <xf numFmtId="0" fontId="22" fillId="0" borderId="12" xfId="55" applyFont="1" applyFill="1" applyBorder="1" applyAlignment="1">
      <alignment vertical="top" wrapText="1"/>
      <protection/>
    </xf>
    <xf numFmtId="0" fontId="22" fillId="0" borderId="10" xfId="55" applyFont="1" applyFill="1" applyBorder="1" applyAlignment="1">
      <alignment vertical="top" wrapText="1"/>
      <protection/>
    </xf>
    <xf numFmtId="0" fontId="38" fillId="0" borderId="10" xfId="0" applyFont="1" applyFill="1" applyBorder="1" applyAlignment="1">
      <alignment horizontal="center" vertical="top" wrapText="1"/>
    </xf>
    <xf numFmtId="0" fontId="32" fillId="0" borderId="10" xfId="55" applyFont="1" applyFill="1" applyBorder="1" applyAlignment="1">
      <alignment horizontal="center" vertical="top" wrapText="1"/>
      <protection/>
    </xf>
    <xf numFmtId="0" fontId="37" fillId="0" borderId="10" xfId="0" applyFont="1" applyFill="1" applyBorder="1" applyAlignment="1">
      <alignment horizontal="center" vertical="top" wrapText="1"/>
    </xf>
    <xf numFmtId="173" fontId="20" fillId="0" borderId="19" xfId="0" applyNumberFormat="1" applyFont="1" applyFill="1" applyBorder="1" applyAlignment="1">
      <alignment horizontal="center" vertical="top" wrapText="1"/>
    </xf>
    <xf numFmtId="173" fontId="20" fillId="0" borderId="15" xfId="0" applyNumberFormat="1" applyFont="1" applyFill="1" applyBorder="1" applyAlignment="1">
      <alignment horizontal="center" vertical="top" wrapText="1"/>
    </xf>
    <xf numFmtId="173" fontId="20" fillId="0" borderId="10" xfId="0" applyNumberFormat="1" applyFont="1" applyFill="1" applyBorder="1" applyAlignment="1">
      <alignment horizontal="center" vertical="top"/>
    </xf>
    <xf numFmtId="173" fontId="20" fillId="0" borderId="10" xfId="62" applyNumberFormat="1" applyFont="1" applyFill="1" applyBorder="1" applyAlignment="1">
      <alignment horizontal="center" vertical="top" wrapText="1"/>
    </xf>
    <xf numFmtId="173" fontId="20" fillId="0" borderId="13" xfId="0" applyNumberFormat="1" applyFont="1" applyFill="1" applyBorder="1" applyAlignment="1">
      <alignment horizontal="center" vertical="top" wrapText="1"/>
    </xf>
    <xf numFmtId="173" fontId="20" fillId="0" borderId="0" xfId="0" applyNumberFormat="1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center" wrapText="1"/>
    </xf>
    <xf numFmtId="0" fontId="22" fillId="0" borderId="14" xfId="55" applyFont="1" applyFill="1" applyBorder="1" applyAlignment="1">
      <alignment horizontal="center" vertical="top" wrapText="1"/>
      <protection/>
    </xf>
    <xf numFmtId="0" fontId="22" fillId="0" borderId="15" xfId="55" applyFont="1" applyFill="1" applyBorder="1" applyAlignment="1">
      <alignment horizontal="center" vertical="top" wrapText="1"/>
      <protection/>
    </xf>
    <xf numFmtId="0" fontId="20" fillId="0" borderId="12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vertical="top" wrapText="1"/>
    </xf>
    <xf numFmtId="0" fontId="22" fillId="0" borderId="13" xfId="55" applyFont="1" applyFill="1" applyBorder="1" applyAlignment="1">
      <alignment horizontal="center" vertical="top" wrapText="1"/>
      <protection/>
    </xf>
    <xf numFmtId="0" fontId="38" fillId="0" borderId="15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wrapText="1"/>
    </xf>
    <xf numFmtId="173" fontId="20" fillId="0" borderId="10" xfId="0" applyNumberFormat="1" applyFont="1" applyFill="1" applyBorder="1" applyAlignment="1">
      <alignment vertical="top" wrapText="1"/>
    </xf>
    <xf numFmtId="0" fontId="38" fillId="0" borderId="12" xfId="0" applyFont="1" applyFill="1" applyBorder="1" applyAlignment="1">
      <alignment horizontal="center" vertical="top" wrapText="1"/>
    </xf>
    <xf numFmtId="173" fontId="37" fillId="0" borderId="10" xfId="0" applyNumberFormat="1" applyFont="1" applyFill="1" applyBorder="1" applyAlignment="1">
      <alignment horizontal="center" vertical="top" wrapText="1"/>
    </xf>
    <xf numFmtId="173" fontId="20" fillId="0" borderId="12" xfId="65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173" fontId="20" fillId="0" borderId="0" xfId="65" applyNumberFormat="1" applyFont="1" applyFill="1" applyBorder="1" applyAlignment="1">
      <alignment horizontal="center" vertical="top"/>
    </xf>
    <xf numFmtId="0" fontId="31" fillId="0" borderId="0" xfId="55" applyFont="1" applyFill="1" applyBorder="1" applyAlignment="1">
      <alignment horizontal="center" vertical="top" wrapText="1"/>
      <protection/>
    </xf>
    <xf numFmtId="0" fontId="38" fillId="0" borderId="0" xfId="0" applyFont="1" applyFill="1" applyBorder="1" applyAlignment="1">
      <alignment horizontal="center" vertical="top" wrapText="1"/>
    </xf>
    <xf numFmtId="0" fontId="22" fillId="0" borderId="0" xfId="55" applyFont="1" applyFill="1" applyBorder="1" applyAlignment="1">
      <alignment horizontal="center" vertical="top" wrapText="1"/>
      <protection/>
    </xf>
    <xf numFmtId="0" fontId="37" fillId="0" borderId="0" xfId="0" applyFont="1" applyFill="1" applyBorder="1" applyAlignment="1">
      <alignment horizontal="left" vertical="top" wrapText="1"/>
    </xf>
    <xf numFmtId="173" fontId="20" fillId="0" borderId="0" xfId="0" applyNumberFormat="1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center" vertical="center" wrapText="1"/>
    </xf>
    <xf numFmtId="0" fontId="22" fillId="0" borderId="10" xfId="55" applyFont="1" applyFill="1" applyBorder="1" applyAlignment="1">
      <alignment horizontal="center" vertical="top" wrapText="1"/>
      <protection/>
    </xf>
    <xf numFmtId="0" fontId="20" fillId="0" borderId="14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4" fillId="0" borderId="14" xfId="56" applyFont="1" applyFill="1" applyBorder="1" applyAlignment="1">
      <alignment horizontal="left" vertical="center" wrapText="1"/>
      <protection/>
    </xf>
    <xf numFmtId="0" fontId="24" fillId="0" borderId="22" xfId="56" applyFont="1" applyFill="1" applyBorder="1" applyAlignment="1">
      <alignment horizontal="left" vertical="center" wrapText="1"/>
      <protection/>
    </xf>
    <xf numFmtId="0" fontId="27" fillId="0" borderId="14" xfId="56" applyFont="1" applyFill="1" applyBorder="1" applyAlignment="1">
      <alignment horizontal="center" vertical="center" wrapText="1"/>
      <protection/>
    </xf>
    <xf numFmtId="0" fontId="27" fillId="0" borderId="22" xfId="56" applyFont="1" applyFill="1" applyBorder="1" applyAlignment="1">
      <alignment horizontal="center" vertical="center" wrapText="1"/>
      <protection/>
    </xf>
    <xf numFmtId="0" fontId="27" fillId="0" borderId="15" xfId="56" applyFont="1" applyFill="1" applyBorder="1" applyAlignment="1">
      <alignment horizontal="center" vertical="center" wrapText="1"/>
      <protection/>
    </xf>
    <xf numFmtId="0" fontId="37" fillId="0" borderId="14" xfId="0" applyFont="1" applyFill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37" fillId="0" borderId="22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2" fillId="0" borderId="14" xfId="55" applyFont="1" applyFill="1" applyBorder="1" applyAlignment="1">
      <alignment horizontal="center" vertical="top" wrapText="1"/>
      <protection/>
    </xf>
    <xf numFmtId="0" fontId="22" fillId="0" borderId="22" xfId="55" applyFont="1" applyFill="1" applyBorder="1" applyAlignment="1">
      <alignment horizontal="center" vertical="top"/>
      <protection/>
    </xf>
    <xf numFmtId="0" fontId="22" fillId="0" borderId="15" xfId="55" applyFont="1" applyFill="1" applyBorder="1" applyAlignment="1">
      <alignment horizontal="center" vertical="top"/>
      <protection/>
    </xf>
    <xf numFmtId="0" fontId="21" fillId="0" borderId="14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2" fillId="0" borderId="14" xfId="55" applyFont="1" applyFill="1" applyBorder="1" applyAlignment="1">
      <alignment horizontal="center" vertical="center" wrapText="1"/>
      <protection/>
    </xf>
    <xf numFmtId="0" fontId="22" fillId="0" borderId="22" xfId="55" applyFont="1" applyFill="1" applyBorder="1" applyAlignment="1">
      <alignment horizontal="center" vertical="center" wrapText="1"/>
      <protection/>
    </xf>
    <xf numFmtId="0" fontId="22" fillId="0" borderId="15" xfId="55" applyFont="1" applyFill="1" applyBorder="1" applyAlignment="1">
      <alignment horizontal="center" vertical="center" wrapText="1"/>
      <protection/>
    </xf>
    <xf numFmtId="0" fontId="27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2" fillId="0" borderId="15" xfId="55" applyFont="1" applyFill="1" applyBorder="1" applyAlignment="1">
      <alignment horizontal="center" vertical="top" wrapText="1"/>
      <protection/>
    </xf>
    <xf numFmtId="0" fontId="22" fillId="0" borderId="22" xfId="55" applyFont="1" applyFill="1" applyBorder="1" applyAlignment="1">
      <alignment horizontal="center" vertical="top" wrapText="1"/>
      <protection/>
    </xf>
    <xf numFmtId="0" fontId="22" fillId="0" borderId="20" xfId="55" applyFont="1" applyFill="1" applyBorder="1" applyAlignment="1">
      <alignment horizontal="center" vertical="top" wrapText="1"/>
      <protection/>
    </xf>
    <xf numFmtId="0" fontId="22" fillId="0" borderId="16" xfId="55" applyFont="1" applyFill="1" applyBorder="1" applyAlignment="1">
      <alignment horizontal="center" vertical="top" wrapText="1"/>
      <protection/>
    </xf>
    <xf numFmtId="0" fontId="22" fillId="0" borderId="17" xfId="55" applyFont="1" applyFill="1" applyBorder="1" applyAlignment="1">
      <alignment horizontal="center" vertical="top" wrapText="1"/>
      <protection/>
    </xf>
    <xf numFmtId="0" fontId="27" fillId="0" borderId="10" xfId="56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73" fontId="20" fillId="0" borderId="12" xfId="0" applyNumberFormat="1" applyFont="1" applyFill="1" applyBorder="1" applyAlignment="1">
      <alignment horizontal="center" vertical="center" wrapText="1"/>
    </xf>
    <xf numFmtId="173" fontId="20" fillId="0" borderId="23" xfId="0" applyNumberFormat="1" applyFont="1" applyFill="1" applyBorder="1" applyAlignment="1">
      <alignment horizontal="center" vertical="center" wrapText="1"/>
    </xf>
    <xf numFmtId="173" fontId="20" fillId="0" borderId="13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7" fillId="0" borderId="18" xfId="56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" xfId="54"/>
    <cellStyle name="Обычный_Лист1" xfId="55"/>
    <cellStyle name="Обычный_Лист3" xfId="56"/>
    <cellStyle name="Обычный_Форма для заполнения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284"/>
  <sheetViews>
    <sheetView zoomScale="85" zoomScaleNormal="85" zoomScalePageLayoutView="0" workbookViewId="0" topLeftCell="A61">
      <selection activeCell="A119" sqref="A119:IV136"/>
    </sheetView>
  </sheetViews>
  <sheetFormatPr defaultColWidth="9.00390625" defaultRowHeight="12.75"/>
  <cols>
    <col min="1" max="1" width="8.875" style="6" customWidth="1"/>
    <col min="2" max="2" width="20.25390625" style="5" customWidth="1"/>
    <col min="3" max="3" width="12.75390625" style="7" customWidth="1"/>
    <col min="4" max="4" width="19.00390625" style="7" customWidth="1"/>
    <col min="5" max="5" width="17.00390625" style="5" customWidth="1"/>
    <col min="6" max="6" width="19.00390625" style="5" customWidth="1"/>
    <col min="7" max="7" width="21.625" style="5" customWidth="1"/>
    <col min="8" max="8" width="15.75390625" style="5" customWidth="1"/>
    <col min="9" max="9" width="14.125" style="5" customWidth="1"/>
    <col min="10" max="10" width="14.625" style="5" customWidth="1"/>
    <col min="11" max="12" width="14.375" style="5" customWidth="1"/>
    <col min="13" max="13" width="16.25390625" style="5" customWidth="1"/>
    <col min="14" max="14" width="16.875" style="5" customWidth="1"/>
    <col min="15" max="15" width="13.625" style="5" customWidth="1"/>
    <col min="16" max="16" width="12.375" style="5" customWidth="1"/>
    <col min="17" max="17" width="14.00390625" style="5" customWidth="1"/>
    <col min="18" max="18" width="13.375" style="5" customWidth="1"/>
    <col min="19" max="16384" width="9.125" style="5" customWidth="1"/>
  </cols>
  <sheetData>
    <row r="1" spans="1:18" ht="12.75" customHeight="1" hidden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37.5" customHeight="1">
      <c r="A2" s="135" t="s">
        <v>618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29" s="1" customFormat="1" ht="88.5" customHeight="1">
      <c r="A3" s="129" t="s">
        <v>244</v>
      </c>
      <c r="B3" s="129" t="s">
        <v>260</v>
      </c>
      <c r="C3" s="136" t="s">
        <v>261</v>
      </c>
      <c r="D3" s="136"/>
      <c r="E3" s="129" t="s">
        <v>264</v>
      </c>
      <c r="F3" s="129" t="s">
        <v>245</v>
      </c>
      <c r="G3" s="129" t="s">
        <v>265</v>
      </c>
      <c r="H3" s="129" t="s">
        <v>266</v>
      </c>
      <c r="I3" s="129" t="s">
        <v>267</v>
      </c>
      <c r="J3" s="129" t="s">
        <v>268</v>
      </c>
      <c r="K3" s="129" t="s">
        <v>491</v>
      </c>
      <c r="L3" s="129" t="s">
        <v>269</v>
      </c>
      <c r="M3" s="129" t="s">
        <v>270</v>
      </c>
      <c r="N3" s="129" t="s">
        <v>271</v>
      </c>
      <c r="O3" s="129" t="s">
        <v>246</v>
      </c>
      <c r="P3" s="129"/>
      <c r="Q3" s="129" t="s">
        <v>272</v>
      </c>
      <c r="R3" s="129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</row>
    <row r="4" spans="1:129" s="1" customFormat="1" ht="31.5" customHeight="1">
      <c r="A4" s="129"/>
      <c r="B4" s="129"/>
      <c r="C4" s="2" t="s">
        <v>262</v>
      </c>
      <c r="D4" s="2" t="s">
        <v>263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" t="s">
        <v>274</v>
      </c>
      <c r="P4" s="1" t="s">
        <v>258</v>
      </c>
      <c r="Q4" s="1" t="s">
        <v>273</v>
      </c>
      <c r="R4" s="1" t="s">
        <v>259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</row>
    <row r="5" spans="1:18" ht="18" customHeight="1">
      <c r="A5" s="1"/>
      <c r="B5" s="131" t="s">
        <v>223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3"/>
    </row>
    <row r="6" spans="1:18" ht="94.5" customHeight="1">
      <c r="A6" s="9">
        <v>1</v>
      </c>
      <c r="B6" s="11" t="s">
        <v>619</v>
      </c>
      <c r="C6" s="14">
        <v>432.2</v>
      </c>
      <c r="D6" s="14">
        <f aca="true" t="shared" si="0" ref="D6:D15">C6</f>
        <v>432.2</v>
      </c>
      <c r="E6" s="9" t="s">
        <v>511</v>
      </c>
      <c r="F6" s="9" t="s">
        <v>519</v>
      </c>
      <c r="G6" s="9" t="s">
        <v>518</v>
      </c>
      <c r="H6" s="15">
        <v>1995</v>
      </c>
      <c r="I6" s="15" t="s">
        <v>427</v>
      </c>
      <c r="J6" s="15" t="s">
        <v>427</v>
      </c>
      <c r="K6" s="15" t="s">
        <v>427</v>
      </c>
      <c r="L6" s="15" t="s">
        <v>427</v>
      </c>
      <c r="M6" s="15" t="s">
        <v>433</v>
      </c>
      <c r="N6" s="15" t="s">
        <v>433</v>
      </c>
      <c r="O6" s="15" t="s">
        <v>427</v>
      </c>
      <c r="P6" s="15" t="s">
        <v>427</v>
      </c>
      <c r="Q6" s="15" t="s">
        <v>427</v>
      </c>
      <c r="R6" s="16" t="s">
        <v>428</v>
      </c>
    </row>
    <row r="7" spans="1:18" ht="96" customHeight="1">
      <c r="A7" s="9">
        <v>2</v>
      </c>
      <c r="B7" s="11" t="s">
        <v>620</v>
      </c>
      <c r="C7" s="14">
        <v>408.1</v>
      </c>
      <c r="D7" s="14">
        <f t="shared" si="0"/>
        <v>408.1</v>
      </c>
      <c r="E7" s="9" t="s">
        <v>511</v>
      </c>
      <c r="F7" s="9" t="s">
        <v>520</v>
      </c>
      <c r="G7" s="9" t="s">
        <v>518</v>
      </c>
      <c r="H7" s="15">
        <v>1989</v>
      </c>
      <c r="I7" s="15" t="s">
        <v>427</v>
      </c>
      <c r="J7" s="15" t="s">
        <v>433</v>
      </c>
      <c r="K7" s="15" t="s">
        <v>433</v>
      </c>
      <c r="L7" s="15" t="s">
        <v>433</v>
      </c>
      <c r="M7" s="15" t="s">
        <v>433</v>
      </c>
      <c r="N7" s="15" t="s">
        <v>433</v>
      </c>
      <c r="O7" s="15" t="s">
        <v>427</v>
      </c>
      <c r="P7" s="15" t="s">
        <v>427</v>
      </c>
      <c r="Q7" s="15" t="s">
        <v>427</v>
      </c>
      <c r="R7" s="16" t="s">
        <v>428</v>
      </c>
    </row>
    <row r="8" spans="1:18" ht="93.75" customHeight="1">
      <c r="A8" s="9">
        <v>3</v>
      </c>
      <c r="B8" s="11" t="s">
        <v>621</v>
      </c>
      <c r="C8" s="14">
        <v>2647.4</v>
      </c>
      <c r="D8" s="14">
        <f t="shared" si="0"/>
        <v>2647.4</v>
      </c>
      <c r="E8" s="9" t="s">
        <v>511</v>
      </c>
      <c r="F8" s="9" t="s">
        <v>521</v>
      </c>
      <c r="G8" s="9" t="s">
        <v>518</v>
      </c>
      <c r="H8" s="15">
        <v>1989</v>
      </c>
      <c r="I8" s="15" t="s">
        <v>427</v>
      </c>
      <c r="J8" s="15" t="s">
        <v>433</v>
      </c>
      <c r="K8" s="15" t="s">
        <v>433</v>
      </c>
      <c r="L8" s="15" t="s">
        <v>433</v>
      </c>
      <c r="M8" s="15" t="s">
        <v>433</v>
      </c>
      <c r="N8" s="15" t="s">
        <v>433</v>
      </c>
      <c r="O8" s="15" t="s">
        <v>427</v>
      </c>
      <c r="P8" s="15" t="s">
        <v>427</v>
      </c>
      <c r="Q8" s="15" t="s">
        <v>427</v>
      </c>
      <c r="R8" s="16" t="s">
        <v>428</v>
      </c>
    </row>
    <row r="9" spans="1:18" ht="95.25" customHeight="1">
      <c r="A9" s="9">
        <v>4</v>
      </c>
      <c r="B9" s="11" t="s">
        <v>630</v>
      </c>
      <c r="C9" s="14">
        <v>2288.2</v>
      </c>
      <c r="D9" s="14">
        <f t="shared" si="0"/>
        <v>2288.2</v>
      </c>
      <c r="E9" s="9" t="s">
        <v>511</v>
      </c>
      <c r="F9" s="9" t="s">
        <v>512</v>
      </c>
      <c r="G9" s="9" t="s">
        <v>518</v>
      </c>
      <c r="H9" s="15">
        <v>1989</v>
      </c>
      <c r="I9" s="15" t="s">
        <v>427</v>
      </c>
      <c r="J9" s="15" t="s">
        <v>427</v>
      </c>
      <c r="K9" s="15" t="s">
        <v>427</v>
      </c>
      <c r="L9" s="15" t="s">
        <v>427</v>
      </c>
      <c r="M9" s="15" t="s">
        <v>427</v>
      </c>
      <c r="N9" s="15" t="s">
        <v>433</v>
      </c>
      <c r="O9" s="15" t="s">
        <v>427</v>
      </c>
      <c r="P9" s="15" t="s">
        <v>427</v>
      </c>
      <c r="Q9" s="15" t="s">
        <v>427</v>
      </c>
      <c r="R9" s="16" t="s">
        <v>428</v>
      </c>
    </row>
    <row r="10" spans="1:18" ht="93.75" customHeight="1">
      <c r="A10" s="9">
        <v>5</v>
      </c>
      <c r="B10" s="11" t="s">
        <v>622</v>
      </c>
      <c r="C10" s="14">
        <v>836.7</v>
      </c>
      <c r="D10" s="14">
        <f t="shared" si="0"/>
        <v>836.7</v>
      </c>
      <c r="E10" s="9" t="s">
        <v>511</v>
      </c>
      <c r="F10" s="9" t="s">
        <v>513</v>
      </c>
      <c r="G10" s="9" t="s">
        <v>518</v>
      </c>
      <c r="H10" s="15">
        <v>1976</v>
      </c>
      <c r="I10" s="15" t="s">
        <v>427</v>
      </c>
      <c r="J10" s="15" t="s">
        <v>427</v>
      </c>
      <c r="K10" s="15" t="s">
        <v>427</v>
      </c>
      <c r="L10" s="15" t="s">
        <v>427</v>
      </c>
      <c r="M10" s="15" t="s">
        <v>427</v>
      </c>
      <c r="N10" s="15" t="s">
        <v>433</v>
      </c>
      <c r="O10" s="15" t="s">
        <v>427</v>
      </c>
      <c r="P10" s="15" t="s">
        <v>427</v>
      </c>
      <c r="Q10" s="15" t="s">
        <v>427</v>
      </c>
      <c r="R10" s="16" t="s">
        <v>629</v>
      </c>
    </row>
    <row r="11" spans="1:18" ht="92.25" customHeight="1">
      <c r="A11" s="9">
        <v>6</v>
      </c>
      <c r="B11" s="11" t="s">
        <v>623</v>
      </c>
      <c r="C11" s="14">
        <v>1474.6</v>
      </c>
      <c r="D11" s="14">
        <f t="shared" si="0"/>
        <v>1474.6</v>
      </c>
      <c r="E11" s="9" t="s">
        <v>511</v>
      </c>
      <c r="F11" s="9" t="s">
        <v>514</v>
      </c>
      <c r="G11" s="9" t="s">
        <v>518</v>
      </c>
      <c r="H11" s="15">
        <v>1975</v>
      </c>
      <c r="I11" s="15" t="s">
        <v>427</v>
      </c>
      <c r="J11" s="15" t="s">
        <v>427</v>
      </c>
      <c r="K11" s="15" t="s">
        <v>427</v>
      </c>
      <c r="L11" s="15" t="s">
        <v>427</v>
      </c>
      <c r="M11" s="15" t="s">
        <v>427</v>
      </c>
      <c r="N11" s="15" t="s">
        <v>433</v>
      </c>
      <c r="O11" s="15" t="s">
        <v>427</v>
      </c>
      <c r="P11" s="15" t="s">
        <v>427</v>
      </c>
      <c r="Q11" s="15" t="s">
        <v>427</v>
      </c>
      <c r="R11" s="16" t="s">
        <v>629</v>
      </c>
    </row>
    <row r="12" spans="1:18" ht="92.25" customHeight="1">
      <c r="A12" s="9">
        <v>7</v>
      </c>
      <c r="B12" s="11" t="s">
        <v>624</v>
      </c>
      <c r="C12" s="14">
        <v>293.1</v>
      </c>
      <c r="D12" s="14">
        <f t="shared" si="0"/>
        <v>293.1</v>
      </c>
      <c r="E12" s="9" t="s">
        <v>511</v>
      </c>
      <c r="F12" s="9" t="s">
        <v>515</v>
      </c>
      <c r="G12" s="9" t="s">
        <v>518</v>
      </c>
      <c r="H12" s="15">
        <v>1976</v>
      </c>
      <c r="I12" s="15" t="s">
        <v>427</v>
      </c>
      <c r="J12" s="15" t="s">
        <v>427</v>
      </c>
      <c r="K12" s="15" t="s">
        <v>427</v>
      </c>
      <c r="L12" s="15" t="s">
        <v>427</v>
      </c>
      <c r="M12" s="15" t="s">
        <v>427</v>
      </c>
      <c r="N12" s="15" t="s">
        <v>433</v>
      </c>
      <c r="O12" s="15" t="s">
        <v>427</v>
      </c>
      <c r="P12" s="15" t="s">
        <v>427</v>
      </c>
      <c r="Q12" s="15" t="s">
        <v>427</v>
      </c>
      <c r="R12" s="16" t="s">
        <v>629</v>
      </c>
    </row>
    <row r="13" spans="1:18" ht="93.75" customHeight="1">
      <c r="A13" s="9">
        <v>8</v>
      </c>
      <c r="B13" s="11" t="s">
        <v>625</v>
      </c>
      <c r="C13" s="14">
        <v>956.3</v>
      </c>
      <c r="D13" s="14">
        <f t="shared" si="0"/>
        <v>956.3</v>
      </c>
      <c r="E13" s="9" t="s">
        <v>511</v>
      </c>
      <c r="F13" s="9" t="s">
        <v>516</v>
      </c>
      <c r="G13" s="9" t="s">
        <v>518</v>
      </c>
      <c r="H13" s="15">
        <v>1976</v>
      </c>
      <c r="I13" s="15" t="s">
        <v>427</v>
      </c>
      <c r="J13" s="15" t="s">
        <v>427</v>
      </c>
      <c r="K13" s="15" t="s">
        <v>427</v>
      </c>
      <c r="L13" s="15" t="s">
        <v>427</v>
      </c>
      <c r="M13" s="15" t="s">
        <v>427</v>
      </c>
      <c r="N13" s="15" t="s">
        <v>433</v>
      </c>
      <c r="O13" s="15" t="s">
        <v>427</v>
      </c>
      <c r="P13" s="15" t="s">
        <v>427</v>
      </c>
      <c r="Q13" s="15" t="s">
        <v>427</v>
      </c>
      <c r="R13" s="16" t="s">
        <v>629</v>
      </c>
    </row>
    <row r="14" spans="1:18" ht="93.75" customHeight="1">
      <c r="A14" s="9">
        <v>9</v>
      </c>
      <c r="B14" s="11" t="s">
        <v>626</v>
      </c>
      <c r="C14" s="14">
        <v>100.2</v>
      </c>
      <c r="D14" s="14">
        <f t="shared" si="0"/>
        <v>100.2</v>
      </c>
      <c r="E14" s="9" t="s">
        <v>511</v>
      </c>
      <c r="F14" s="9" t="s">
        <v>517</v>
      </c>
      <c r="G14" s="9" t="s">
        <v>518</v>
      </c>
      <c r="H14" s="15">
        <v>1994</v>
      </c>
      <c r="I14" s="15" t="s">
        <v>427</v>
      </c>
      <c r="J14" s="15" t="s">
        <v>427</v>
      </c>
      <c r="K14" s="15" t="s">
        <v>427</v>
      </c>
      <c r="L14" s="15" t="s">
        <v>427</v>
      </c>
      <c r="M14" s="15" t="s">
        <v>427</v>
      </c>
      <c r="N14" s="15" t="s">
        <v>433</v>
      </c>
      <c r="O14" s="15" t="s">
        <v>427</v>
      </c>
      <c r="P14" s="15" t="s">
        <v>427</v>
      </c>
      <c r="Q14" s="15" t="s">
        <v>427</v>
      </c>
      <c r="R14" s="16" t="s">
        <v>629</v>
      </c>
    </row>
    <row r="15" spans="1:18" ht="107.25" customHeight="1">
      <c r="A15" s="9">
        <v>10</v>
      </c>
      <c r="B15" s="26" t="s">
        <v>627</v>
      </c>
      <c r="C15" s="14">
        <v>381734</v>
      </c>
      <c r="D15" s="14">
        <f t="shared" si="0"/>
        <v>381734</v>
      </c>
      <c r="E15" s="9" t="s">
        <v>579</v>
      </c>
      <c r="F15" s="9" t="s">
        <v>580</v>
      </c>
      <c r="G15" s="9" t="s">
        <v>581</v>
      </c>
      <c r="H15" s="9" t="s">
        <v>581</v>
      </c>
      <c r="I15" s="9" t="s">
        <v>581</v>
      </c>
      <c r="J15" s="9" t="s">
        <v>581</v>
      </c>
      <c r="K15" s="9" t="s">
        <v>581</v>
      </c>
      <c r="L15" s="9" t="s">
        <v>581</v>
      </c>
      <c r="M15" s="9" t="s">
        <v>581</v>
      </c>
      <c r="N15" s="15" t="s">
        <v>433</v>
      </c>
      <c r="O15" s="9" t="s">
        <v>581</v>
      </c>
      <c r="P15" s="9" t="s">
        <v>581</v>
      </c>
      <c r="Q15" s="9" t="s">
        <v>581</v>
      </c>
      <c r="R15" s="16" t="s">
        <v>428</v>
      </c>
    </row>
    <row r="16" spans="1:18" ht="42" customHeight="1">
      <c r="A16" s="34"/>
      <c r="B16" s="35" t="s">
        <v>633</v>
      </c>
      <c r="C16" s="36">
        <f>+C6+C7+C8+C9+C10+C12+C13+C14+C15</f>
        <v>389696.2</v>
      </c>
      <c r="D16" s="36">
        <f>+D6+D7+D8+D9+D10+D12+D13+D14+D15</f>
        <v>389696.2</v>
      </c>
      <c r="E16" s="34"/>
      <c r="F16" s="34"/>
      <c r="G16" s="34"/>
      <c r="H16" s="34"/>
      <c r="I16" s="34"/>
      <c r="J16" s="34"/>
      <c r="K16" s="34"/>
      <c r="L16" s="34"/>
      <c r="M16" s="34"/>
      <c r="N16" s="37"/>
      <c r="O16" s="34"/>
      <c r="P16" s="34"/>
      <c r="Q16" s="34"/>
      <c r="R16" s="38"/>
    </row>
    <row r="17" spans="1:18" ht="18" customHeight="1">
      <c r="A17" s="1"/>
      <c r="B17" s="131" t="s">
        <v>224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3"/>
    </row>
    <row r="18" spans="1:18" ht="100.5" customHeight="1">
      <c r="A18" s="9">
        <v>11</v>
      </c>
      <c r="B18" s="10" t="s">
        <v>492</v>
      </c>
      <c r="C18" s="8"/>
      <c r="D18" s="8"/>
      <c r="E18" s="1"/>
      <c r="F18" s="1"/>
      <c r="G18" s="1"/>
      <c r="H18" s="4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38.75" customHeight="1">
      <c r="A19" s="24" t="s">
        <v>522</v>
      </c>
      <c r="B19" s="11" t="s">
        <v>399</v>
      </c>
      <c r="C19" s="14">
        <v>163579</v>
      </c>
      <c r="D19" s="14">
        <v>163579</v>
      </c>
      <c r="E19" s="9" t="s">
        <v>275</v>
      </c>
      <c r="F19" s="9" t="s">
        <v>249</v>
      </c>
      <c r="G19" s="9" t="s">
        <v>488</v>
      </c>
      <c r="H19" s="15" t="s">
        <v>247</v>
      </c>
      <c r="I19" s="15" t="s">
        <v>427</v>
      </c>
      <c r="J19" s="15" t="s">
        <v>427</v>
      </c>
      <c r="K19" s="15" t="s">
        <v>427</v>
      </c>
      <c r="L19" s="15" t="s">
        <v>427</v>
      </c>
      <c r="M19" s="15" t="s">
        <v>427</v>
      </c>
      <c r="N19" s="16" t="s">
        <v>503</v>
      </c>
      <c r="O19" s="15" t="s">
        <v>427</v>
      </c>
      <c r="P19" s="15" t="s">
        <v>427</v>
      </c>
      <c r="Q19" s="15" t="s">
        <v>427</v>
      </c>
      <c r="R19" s="16" t="s">
        <v>428</v>
      </c>
    </row>
    <row r="20" spans="1:18" ht="99.75" customHeight="1">
      <c r="A20" s="24" t="s">
        <v>523</v>
      </c>
      <c r="B20" s="11" t="s">
        <v>332</v>
      </c>
      <c r="C20" s="14">
        <v>56.7</v>
      </c>
      <c r="D20" s="14">
        <v>56.7</v>
      </c>
      <c r="E20" s="9" t="s">
        <v>275</v>
      </c>
      <c r="F20" s="9" t="s">
        <v>249</v>
      </c>
      <c r="G20" s="9" t="s">
        <v>487</v>
      </c>
      <c r="H20" s="9" t="s">
        <v>276</v>
      </c>
      <c r="I20" s="15" t="s">
        <v>427</v>
      </c>
      <c r="J20" s="16" t="s">
        <v>429</v>
      </c>
      <c r="K20" s="16" t="s">
        <v>429</v>
      </c>
      <c r="L20" s="16" t="s">
        <v>429</v>
      </c>
      <c r="M20" s="16" t="s">
        <v>429</v>
      </c>
      <c r="N20" s="16" t="s">
        <v>503</v>
      </c>
      <c r="O20" s="15" t="s">
        <v>427</v>
      </c>
      <c r="P20" s="15" t="s">
        <v>427</v>
      </c>
      <c r="Q20" s="15" t="s">
        <v>427</v>
      </c>
      <c r="R20" s="16" t="s">
        <v>428</v>
      </c>
    </row>
    <row r="21" spans="1:18" ht="99.75" customHeight="1">
      <c r="A21" s="24" t="s">
        <v>524</v>
      </c>
      <c r="B21" s="11" t="s">
        <v>333</v>
      </c>
      <c r="C21" s="14">
        <v>3199.2</v>
      </c>
      <c r="D21" s="14">
        <v>3199.2</v>
      </c>
      <c r="E21" s="9" t="s">
        <v>275</v>
      </c>
      <c r="F21" s="9" t="s">
        <v>334</v>
      </c>
      <c r="G21" s="9" t="s">
        <v>488</v>
      </c>
      <c r="H21" s="9" t="s">
        <v>277</v>
      </c>
      <c r="I21" s="15" t="s">
        <v>427</v>
      </c>
      <c r="J21" s="15" t="s">
        <v>427</v>
      </c>
      <c r="K21" s="15" t="s">
        <v>427</v>
      </c>
      <c r="L21" s="15" t="s">
        <v>427</v>
      </c>
      <c r="M21" s="15" t="s">
        <v>427</v>
      </c>
      <c r="N21" s="16" t="s">
        <v>503</v>
      </c>
      <c r="O21" s="15" t="s">
        <v>427</v>
      </c>
      <c r="P21" s="15" t="s">
        <v>427</v>
      </c>
      <c r="Q21" s="15" t="s">
        <v>427</v>
      </c>
      <c r="R21" s="16" t="s">
        <v>428</v>
      </c>
    </row>
    <row r="22" spans="1:18" ht="99.75" customHeight="1">
      <c r="A22" s="24" t="s">
        <v>525</v>
      </c>
      <c r="B22" s="11" t="s">
        <v>343</v>
      </c>
      <c r="C22" s="14">
        <v>434.5</v>
      </c>
      <c r="D22" s="14">
        <v>48.9</v>
      </c>
      <c r="E22" s="9" t="s">
        <v>275</v>
      </c>
      <c r="F22" s="9" t="s">
        <v>290</v>
      </c>
      <c r="G22" s="9" t="s">
        <v>488</v>
      </c>
      <c r="H22" s="9" t="s">
        <v>278</v>
      </c>
      <c r="I22" s="15" t="s">
        <v>427</v>
      </c>
      <c r="J22" s="16" t="s">
        <v>430</v>
      </c>
      <c r="K22" s="16" t="s">
        <v>430</v>
      </c>
      <c r="L22" s="16" t="s">
        <v>430</v>
      </c>
      <c r="M22" s="16" t="s">
        <v>430</v>
      </c>
      <c r="N22" s="16" t="s">
        <v>503</v>
      </c>
      <c r="O22" s="15" t="s">
        <v>427</v>
      </c>
      <c r="P22" s="15" t="s">
        <v>427</v>
      </c>
      <c r="Q22" s="15" t="s">
        <v>427</v>
      </c>
      <c r="R22" s="16" t="s">
        <v>428</v>
      </c>
    </row>
    <row r="23" spans="1:18" ht="99" customHeight="1">
      <c r="A23" s="24" t="s">
        <v>568</v>
      </c>
      <c r="B23" s="11" t="s">
        <v>344</v>
      </c>
      <c r="C23" s="14">
        <v>3284.8</v>
      </c>
      <c r="D23" s="39">
        <v>0</v>
      </c>
      <c r="E23" s="9" t="s">
        <v>275</v>
      </c>
      <c r="F23" s="9" t="s">
        <v>282</v>
      </c>
      <c r="G23" s="9" t="s">
        <v>488</v>
      </c>
      <c r="H23" s="9" t="s">
        <v>278</v>
      </c>
      <c r="I23" s="15" t="s">
        <v>427</v>
      </c>
      <c r="J23" s="16" t="s">
        <v>430</v>
      </c>
      <c r="K23" s="16" t="s">
        <v>430</v>
      </c>
      <c r="L23" s="16" t="s">
        <v>430</v>
      </c>
      <c r="M23" s="16" t="s">
        <v>430</v>
      </c>
      <c r="N23" s="16" t="s">
        <v>503</v>
      </c>
      <c r="O23" s="15" t="s">
        <v>427</v>
      </c>
      <c r="P23" s="15" t="s">
        <v>427</v>
      </c>
      <c r="Q23" s="15" t="s">
        <v>427</v>
      </c>
      <c r="R23" s="16" t="s">
        <v>428</v>
      </c>
    </row>
    <row r="24" spans="1:18" ht="87.75" customHeight="1">
      <c r="A24" s="24" t="s">
        <v>569</v>
      </c>
      <c r="B24" s="11" t="s">
        <v>335</v>
      </c>
      <c r="C24" s="14">
        <v>3286.7</v>
      </c>
      <c r="D24" s="14">
        <v>3286.7</v>
      </c>
      <c r="E24" s="9" t="s">
        <v>275</v>
      </c>
      <c r="F24" s="9" t="s">
        <v>285</v>
      </c>
      <c r="G24" s="9" t="s">
        <v>488</v>
      </c>
      <c r="H24" s="9" t="s">
        <v>279</v>
      </c>
      <c r="I24" s="15" t="s">
        <v>427</v>
      </c>
      <c r="J24" s="16" t="s">
        <v>431</v>
      </c>
      <c r="K24" s="16" t="s">
        <v>431</v>
      </c>
      <c r="L24" s="16" t="s">
        <v>431</v>
      </c>
      <c r="M24" s="16" t="s">
        <v>431</v>
      </c>
      <c r="N24" s="16" t="s">
        <v>503</v>
      </c>
      <c r="O24" s="15" t="s">
        <v>427</v>
      </c>
      <c r="P24" s="15" t="s">
        <v>427</v>
      </c>
      <c r="Q24" s="15" t="s">
        <v>427</v>
      </c>
      <c r="R24" s="16" t="s">
        <v>428</v>
      </c>
    </row>
    <row r="25" spans="1:18" ht="81" customHeight="1">
      <c r="A25" s="24" t="s">
        <v>570</v>
      </c>
      <c r="B25" s="11" t="s">
        <v>336</v>
      </c>
      <c r="C25" s="14">
        <v>3749.1</v>
      </c>
      <c r="D25" s="14">
        <v>3749.1</v>
      </c>
      <c r="E25" s="9" t="s">
        <v>275</v>
      </c>
      <c r="F25" s="9" t="s">
        <v>289</v>
      </c>
      <c r="G25" s="9" t="s">
        <v>488</v>
      </c>
      <c r="H25" s="9" t="s">
        <v>278</v>
      </c>
      <c r="I25" s="15" t="s">
        <v>427</v>
      </c>
      <c r="J25" s="16" t="s">
        <v>431</v>
      </c>
      <c r="K25" s="16" t="s">
        <v>431</v>
      </c>
      <c r="L25" s="16" t="s">
        <v>431</v>
      </c>
      <c r="M25" s="16" t="s">
        <v>431</v>
      </c>
      <c r="N25" s="16" t="s">
        <v>503</v>
      </c>
      <c r="O25" s="15" t="s">
        <v>427</v>
      </c>
      <c r="P25" s="15" t="s">
        <v>427</v>
      </c>
      <c r="Q25" s="15" t="s">
        <v>427</v>
      </c>
      <c r="R25" s="16" t="s">
        <v>428</v>
      </c>
    </row>
    <row r="26" spans="1:18" ht="99.75" customHeight="1">
      <c r="A26" s="24" t="s">
        <v>571</v>
      </c>
      <c r="B26" s="11" t="s">
        <v>337</v>
      </c>
      <c r="C26" s="14">
        <v>3290.3</v>
      </c>
      <c r="D26" s="14">
        <v>3290.3</v>
      </c>
      <c r="E26" s="9" t="s">
        <v>275</v>
      </c>
      <c r="F26" s="9" t="s">
        <v>283</v>
      </c>
      <c r="G26" s="9" t="s">
        <v>488</v>
      </c>
      <c r="H26" s="9" t="s">
        <v>278</v>
      </c>
      <c r="I26" s="15" t="s">
        <v>427</v>
      </c>
      <c r="J26" s="16" t="s">
        <v>431</v>
      </c>
      <c r="K26" s="16" t="s">
        <v>431</v>
      </c>
      <c r="L26" s="16" t="s">
        <v>431</v>
      </c>
      <c r="M26" s="16" t="s">
        <v>431</v>
      </c>
      <c r="N26" s="16" t="s">
        <v>503</v>
      </c>
      <c r="O26" s="15" t="s">
        <v>427</v>
      </c>
      <c r="P26" s="15" t="s">
        <v>427</v>
      </c>
      <c r="Q26" s="15" t="s">
        <v>427</v>
      </c>
      <c r="R26" s="16" t="s">
        <v>428</v>
      </c>
    </row>
    <row r="27" spans="1:18" ht="99.75" customHeight="1">
      <c r="A27" s="24" t="s">
        <v>572</v>
      </c>
      <c r="B27" s="11" t="s">
        <v>339</v>
      </c>
      <c r="C27" s="14">
        <v>967</v>
      </c>
      <c r="D27" s="14">
        <v>967</v>
      </c>
      <c r="E27" s="9" t="s">
        <v>275</v>
      </c>
      <c r="F27" s="9" t="s">
        <v>287</v>
      </c>
      <c r="G27" s="9" t="s">
        <v>488</v>
      </c>
      <c r="H27" s="9" t="s">
        <v>280</v>
      </c>
      <c r="I27" s="15" t="s">
        <v>427</v>
      </c>
      <c r="J27" s="16" t="s">
        <v>432</v>
      </c>
      <c r="K27" s="16" t="s">
        <v>432</v>
      </c>
      <c r="L27" s="16" t="s">
        <v>432</v>
      </c>
      <c r="M27" s="16" t="s">
        <v>432</v>
      </c>
      <c r="N27" s="16" t="s">
        <v>503</v>
      </c>
      <c r="O27" s="15" t="s">
        <v>427</v>
      </c>
      <c r="P27" s="15" t="s">
        <v>427</v>
      </c>
      <c r="Q27" s="15" t="s">
        <v>427</v>
      </c>
      <c r="R27" s="16" t="s">
        <v>428</v>
      </c>
    </row>
    <row r="28" spans="1:18" ht="84" customHeight="1">
      <c r="A28" s="24" t="s">
        <v>582</v>
      </c>
      <c r="B28" s="11" t="s">
        <v>340</v>
      </c>
      <c r="C28" s="14">
        <v>197.4</v>
      </c>
      <c r="D28" s="14">
        <v>197.4</v>
      </c>
      <c r="E28" s="9" t="s">
        <v>275</v>
      </c>
      <c r="F28" s="9" t="s">
        <v>284</v>
      </c>
      <c r="G28" s="9" t="s">
        <v>488</v>
      </c>
      <c r="H28" s="9" t="s">
        <v>278</v>
      </c>
      <c r="I28" s="15" t="s">
        <v>427</v>
      </c>
      <c r="J28" s="15" t="s">
        <v>427</v>
      </c>
      <c r="K28" s="15" t="s">
        <v>427</v>
      </c>
      <c r="L28" s="15" t="s">
        <v>427</v>
      </c>
      <c r="M28" s="15" t="s">
        <v>427</v>
      </c>
      <c r="N28" s="16" t="s">
        <v>503</v>
      </c>
      <c r="O28" s="15" t="s">
        <v>427</v>
      </c>
      <c r="P28" s="15" t="s">
        <v>427</v>
      </c>
      <c r="Q28" s="15" t="s">
        <v>427</v>
      </c>
      <c r="R28" s="16" t="s">
        <v>428</v>
      </c>
    </row>
    <row r="29" spans="1:18" ht="81.75" customHeight="1">
      <c r="A29" s="24" t="s">
        <v>573</v>
      </c>
      <c r="B29" s="11" t="s">
        <v>341</v>
      </c>
      <c r="C29" s="14">
        <v>564.9</v>
      </c>
      <c r="D29" s="14">
        <v>564.9</v>
      </c>
      <c r="E29" s="9" t="s">
        <v>275</v>
      </c>
      <c r="F29" s="9" t="s">
        <v>286</v>
      </c>
      <c r="G29" s="9" t="s">
        <v>488</v>
      </c>
      <c r="H29" s="9" t="s">
        <v>276</v>
      </c>
      <c r="I29" s="15" t="s">
        <v>427</v>
      </c>
      <c r="J29" s="15" t="s">
        <v>427</v>
      </c>
      <c r="K29" s="15" t="s">
        <v>427</v>
      </c>
      <c r="L29" s="15" t="s">
        <v>427</v>
      </c>
      <c r="M29" s="15" t="s">
        <v>427</v>
      </c>
      <c r="N29" s="16" t="s">
        <v>503</v>
      </c>
      <c r="O29" s="15" t="s">
        <v>427</v>
      </c>
      <c r="P29" s="15" t="s">
        <v>427</v>
      </c>
      <c r="Q29" s="15" t="s">
        <v>427</v>
      </c>
      <c r="R29" s="16" t="s">
        <v>428</v>
      </c>
    </row>
    <row r="30" spans="1:18" ht="80.25" customHeight="1">
      <c r="A30" s="24" t="s">
        <v>574</v>
      </c>
      <c r="B30" s="11" t="s">
        <v>342</v>
      </c>
      <c r="C30" s="14">
        <v>194.7</v>
      </c>
      <c r="D30" s="14">
        <v>194.7</v>
      </c>
      <c r="E30" s="9" t="s">
        <v>275</v>
      </c>
      <c r="F30" s="9" t="s">
        <v>291</v>
      </c>
      <c r="G30" s="9" t="s">
        <v>488</v>
      </c>
      <c r="H30" s="9" t="s">
        <v>280</v>
      </c>
      <c r="I30" s="15" t="s">
        <v>427</v>
      </c>
      <c r="J30" s="15" t="s">
        <v>427</v>
      </c>
      <c r="K30" s="15" t="s">
        <v>427</v>
      </c>
      <c r="L30" s="15" t="s">
        <v>427</v>
      </c>
      <c r="M30" s="15" t="s">
        <v>433</v>
      </c>
      <c r="N30" s="16" t="s">
        <v>503</v>
      </c>
      <c r="O30" s="15" t="s">
        <v>427</v>
      </c>
      <c r="P30" s="15" t="s">
        <v>427</v>
      </c>
      <c r="Q30" s="15" t="s">
        <v>427</v>
      </c>
      <c r="R30" s="16" t="s">
        <v>428</v>
      </c>
    </row>
    <row r="31" spans="1:18" ht="81" customHeight="1">
      <c r="A31" s="24" t="s">
        <v>575</v>
      </c>
      <c r="B31" s="11" t="s">
        <v>338</v>
      </c>
      <c r="C31" s="14">
        <v>2259</v>
      </c>
      <c r="D31" s="39">
        <v>0</v>
      </c>
      <c r="E31" s="9" t="s">
        <v>275</v>
      </c>
      <c r="F31" s="9" t="s">
        <v>288</v>
      </c>
      <c r="G31" s="9" t="s">
        <v>488</v>
      </c>
      <c r="H31" s="9" t="s">
        <v>279</v>
      </c>
      <c r="I31" s="15" t="s">
        <v>427</v>
      </c>
      <c r="J31" s="16" t="s">
        <v>430</v>
      </c>
      <c r="K31" s="16" t="s">
        <v>430</v>
      </c>
      <c r="L31" s="16" t="s">
        <v>430</v>
      </c>
      <c r="M31" s="16" t="s">
        <v>430</v>
      </c>
      <c r="N31" s="16" t="s">
        <v>503</v>
      </c>
      <c r="O31" s="15" t="s">
        <v>427</v>
      </c>
      <c r="P31" s="15" t="s">
        <v>427</v>
      </c>
      <c r="Q31" s="15" t="s">
        <v>427</v>
      </c>
      <c r="R31" s="16" t="s">
        <v>428</v>
      </c>
    </row>
    <row r="32" spans="1:18" ht="99.75" customHeight="1">
      <c r="A32" s="24" t="s">
        <v>576</v>
      </c>
      <c r="B32" s="11" t="s">
        <v>345</v>
      </c>
      <c r="C32" s="14">
        <v>85.8</v>
      </c>
      <c r="D32" s="39">
        <v>0</v>
      </c>
      <c r="E32" s="9" t="s">
        <v>275</v>
      </c>
      <c r="F32" s="9" t="s">
        <v>249</v>
      </c>
      <c r="G32" s="9" t="s">
        <v>488</v>
      </c>
      <c r="H32" s="9" t="s">
        <v>276</v>
      </c>
      <c r="I32" s="15" t="s">
        <v>427</v>
      </c>
      <c r="J32" s="15" t="s">
        <v>427</v>
      </c>
      <c r="K32" s="15" t="s">
        <v>427</v>
      </c>
      <c r="L32" s="15" t="s">
        <v>427</v>
      </c>
      <c r="M32" s="16" t="s">
        <v>434</v>
      </c>
      <c r="N32" s="16" t="s">
        <v>503</v>
      </c>
      <c r="O32" s="15" t="s">
        <v>427</v>
      </c>
      <c r="P32" s="15" t="s">
        <v>427</v>
      </c>
      <c r="Q32" s="15" t="s">
        <v>427</v>
      </c>
      <c r="R32" s="16" t="s">
        <v>428</v>
      </c>
    </row>
    <row r="33" spans="1:18" ht="99.75" customHeight="1">
      <c r="A33" s="24" t="s">
        <v>577</v>
      </c>
      <c r="B33" s="11" t="s">
        <v>347</v>
      </c>
      <c r="C33" s="14">
        <v>23714.7</v>
      </c>
      <c r="D33" s="14">
        <v>23714.7</v>
      </c>
      <c r="E33" s="9" t="s">
        <v>275</v>
      </c>
      <c r="F33" s="9" t="s">
        <v>249</v>
      </c>
      <c r="G33" s="9" t="s">
        <v>488</v>
      </c>
      <c r="H33" s="9" t="s">
        <v>276</v>
      </c>
      <c r="I33" s="15" t="s">
        <v>427</v>
      </c>
      <c r="J33" s="15" t="s">
        <v>427</v>
      </c>
      <c r="K33" s="15" t="s">
        <v>427</v>
      </c>
      <c r="L33" s="15" t="s">
        <v>427</v>
      </c>
      <c r="M33" s="16" t="s">
        <v>435</v>
      </c>
      <c r="N33" s="16" t="s">
        <v>503</v>
      </c>
      <c r="O33" s="15" t="s">
        <v>427</v>
      </c>
      <c r="P33" s="15" t="s">
        <v>427</v>
      </c>
      <c r="Q33" s="15" t="s">
        <v>427</v>
      </c>
      <c r="R33" s="16" t="s">
        <v>428</v>
      </c>
    </row>
    <row r="34" spans="1:18" ht="99.75" customHeight="1">
      <c r="A34" s="24" t="s">
        <v>578</v>
      </c>
      <c r="B34" s="11" t="s">
        <v>346</v>
      </c>
      <c r="C34" s="14">
        <v>6.9</v>
      </c>
      <c r="D34" s="39">
        <v>0</v>
      </c>
      <c r="E34" s="9" t="s">
        <v>275</v>
      </c>
      <c r="F34" s="9" t="s">
        <v>249</v>
      </c>
      <c r="G34" s="9" t="s">
        <v>488</v>
      </c>
      <c r="H34" s="9" t="s">
        <v>281</v>
      </c>
      <c r="I34" s="15" t="s">
        <v>427</v>
      </c>
      <c r="J34" s="15" t="s">
        <v>427</v>
      </c>
      <c r="K34" s="15" t="s">
        <v>427</v>
      </c>
      <c r="L34" s="15" t="s">
        <v>427</v>
      </c>
      <c r="M34" s="15" t="s">
        <v>427</v>
      </c>
      <c r="N34" s="16" t="s">
        <v>503</v>
      </c>
      <c r="O34" s="15" t="s">
        <v>427</v>
      </c>
      <c r="P34" s="15" t="s">
        <v>427</v>
      </c>
      <c r="Q34" s="15" t="s">
        <v>427</v>
      </c>
      <c r="R34" s="16" t="s">
        <v>428</v>
      </c>
    </row>
    <row r="35" spans="1:18" ht="29.25" customHeight="1">
      <c r="A35" s="34"/>
      <c r="B35" s="35" t="s">
        <v>634</v>
      </c>
      <c r="C35" s="36">
        <f>+C19+C20+C21+C22+C23+C24+C25+C26+C27+C28+C29+C31+C32+C33+C34</f>
        <v>208676</v>
      </c>
      <c r="D35" s="36">
        <f>+D19+D20+D21+D22+D23+D24+D25+D26+D27+D28+D29+D31+D32+D33+D34</f>
        <v>202653.90000000002</v>
      </c>
      <c r="E35" s="34"/>
      <c r="F35" s="34"/>
      <c r="G35" s="34"/>
      <c r="H35" s="34"/>
      <c r="I35" s="34"/>
      <c r="J35" s="34"/>
      <c r="K35" s="34"/>
      <c r="L35" s="34"/>
      <c r="M35" s="34"/>
      <c r="N35" s="37"/>
      <c r="O35" s="34"/>
      <c r="P35" s="34"/>
      <c r="Q35" s="34"/>
      <c r="R35" s="38"/>
    </row>
    <row r="36" spans="1:18" ht="71.25" customHeight="1">
      <c r="A36" s="9">
        <v>12</v>
      </c>
      <c r="B36" s="10" t="s">
        <v>628</v>
      </c>
      <c r="C36" s="17"/>
      <c r="D36" s="17"/>
      <c r="E36" s="11"/>
      <c r="F36" s="12"/>
      <c r="G36" s="9"/>
      <c r="H36" s="16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53" customHeight="1">
      <c r="A37" s="24" t="s">
        <v>526</v>
      </c>
      <c r="B37" s="11" t="s">
        <v>400</v>
      </c>
      <c r="C37" s="14">
        <v>20935</v>
      </c>
      <c r="D37" s="14">
        <v>20935</v>
      </c>
      <c r="E37" s="9" t="s">
        <v>275</v>
      </c>
      <c r="F37" s="12" t="s">
        <v>250</v>
      </c>
      <c r="G37" s="9" t="s">
        <v>488</v>
      </c>
      <c r="H37" s="15" t="s">
        <v>247</v>
      </c>
      <c r="I37" s="15" t="s">
        <v>427</v>
      </c>
      <c r="J37" s="15" t="s">
        <v>427</v>
      </c>
      <c r="K37" s="15" t="s">
        <v>427</v>
      </c>
      <c r="L37" s="15" t="s">
        <v>427</v>
      </c>
      <c r="M37" s="15" t="s">
        <v>427</v>
      </c>
      <c r="N37" s="16" t="s">
        <v>504</v>
      </c>
      <c r="O37" s="15" t="s">
        <v>427</v>
      </c>
      <c r="P37" s="15" t="s">
        <v>427</v>
      </c>
      <c r="Q37" s="15" t="s">
        <v>433</v>
      </c>
      <c r="R37" s="16" t="s">
        <v>428</v>
      </c>
    </row>
    <row r="38" spans="1:18" ht="84" customHeight="1">
      <c r="A38" s="24" t="s">
        <v>527</v>
      </c>
      <c r="B38" s="11" t="s">
        <v>348</v>
      </c>
      <c r="C38" s="9">
        <v>280.9</v>
      </c>
      <c r="D38" s="9">
        <v>280.9</v>
      </c>
      <c r="E38" s="9" t="s">
        <v>275</v>
      </c>
      <c r="F38" s="12" t="s">
        <v>250</v>
      </c>
      <c r="G38" s="9" t="s">
        <v>488</v>
      </c>
      <c r="H38" s="16">
        <v>1986</v>
      </c>
      <c r="I38" s="15" t="s">
        <v>427</v>
      </c>
      <c r="J38" s="15" t="s">
        <v>427</v>
      </c>
      <c r="K38" s="15" t="s">
        <v>427</v>
      </c>
      <c r="L38" s="15" t="s">
        <v>427</v>
      </c>
      <c r="M38" s="16" t="s">
        <v>436</v>
      </c>
      <c r="N38" s="16" t="s">
        <v>504</v>
      </c>
      <c r="O38" s="15" t="s">
        <v>427</v>
      </c>
      <c r="P38" s="15" t="s">
        <v>427</v>
      </c>
      <c r="Q38" s="15" t="s">
        <v>433</v>
      </c>
      <c r="R38" s="16" t="s">
        <v>428</v>
      </c>
    </row>
    <row r="39" spans="1:18" ht="114.75" customHeight="1">
      <c r="A39" s="24" t="s">
        <v>528</v>
      </c>
      <c r="B39" s="11" t="s">
        <v>350</v>
      </c>
      <c r="C39" s="9">
        <v>498.56</v>
      </c>
      <c r="D39" s="9">
        <v>498.56</v>
      </c>
      <c r="E39" s="9" t="s">
        <v>275</v>
      </c>
      <c r="F39" s="12" t="s">
        <v>250</v>
      </c>
      <c r="G39" s="9" t="s">
        <v>488</v>
      </c>
      <c r="H39" s="16">
        <v>1986</v>
      </c>
      <c r="I39" s="15" t="s">
        <v>427</v>
      </c>
      <c r="J39" s="15" t="s">
        <v>427</v>
      </c>
      <c r="K39" s="15" t="s">
        <v>427</v>
      </c>
      <c r="L39" s="15" t="s">
        <v>427</v>
      </c>
      <c r="M39" s="15" t="s">
        <v>427</v>
      </c>
      <c r="N39" s="16" t="s">
        <v>504</v>
      </c>
      <c r="O39" s="15" t="s">
        <v>427</v>
      </c>
      <c r="P39" s="15" t="s">
        <v>427</v>
      </c>
      <c r="Q39" s="15" t="s">
        <v>433</v>
      </c>
      <c r="R39" s="16" t="s">
        <v>428</v>
      </c>
    </row>
    <row r="40" spans="1:18" ht="109.5" customHeight="1">
      <c r="A40" s="24" t="s">
        <v>529</v>
      </c>
      <c r="B40" s="11" t="s">
        <v>349</v>
      </c>
      <c r="C40" s="9">
        <v>2587.2</v>
      </c>
      <c r="D40" s="9">
        <v>2587.2</v>
      </c>
      <c r="E40" s="9" t="s">
        <v>275</v>
      </c>
      <c r="F40" s="12" t="s">
        <v>250</v>
      </c>
      <c r="G40" s="9" t="s">
        <v>488</v>
      </c>
      <c r="H40" s="16">
        <v>1986</v>
      </c>
      <c r="I40" s="15" t="s">
        <v>427</v>
      </c>
      <c r="J40" s="15" t="s">
        <v>427</v>
      </c>
      <c r="K40" s="15" t="s">
        <v>427</v>
      </c>
      <c r="L40" s="15" t="s">
        <v>427</v>
      </c>
      <c r="M40" s="15" t="s">
        <v>427</v>
      </c>
      <c r="N40" s="16" t="s">
        <v>504</v>
      </c>
      <c r="O40" s="15" t="s">
        <v>427</v>
      </c>
      <c r="P40" s="15" t="s">
        <v>427</v>
      </c>
      <c r="Q40" s="15" t="s">
        <v>433</v>
      </c>
      <c r="R40" s="16" t="s">
        <v>428</v>
      </c>
    </row>
    <row r="41" spans="1:18" ht="29.25" customHeight="1">
      <c r="A41" s="34"/>
      <c r="B41" s="35" t="s">
        <v>634</v>
      </c>
      <c r="C41" s="36">
        <f>C36+C37+C38+C39+C40</f>
        <v>24301.660000000003</v>
      </c>
      <c r="D41" s="36">
        <f>D36+D37+D38+D39+D40</f>
        <v>24301.660000000003</v>
      </c>
      <c r="E41" s="34"/>
      <c r="F41" s="34"/>
      <c r="G41" s="34"/>
      <c r="H41" s="34"/>
      <c r="I41" s="34"/>
      <c r="J41" s="34"/>
      <c r="K41" s="34"/>
      <c r="L41" s="34"/>
      <c r="M41" s="34"/>
      <c r="N41" s="37"/>
      <c r="O41" s="34"/>
      <c r="P41" s="34"/>
      <c r="Q41" s="34"/>
      <c r="R41" s="38"/>
    </row>
    <row r="42" spans="1:18" ht="57.75" customHeight="1">
      <c r="A42" s="9">
        <v>13</v>
      </c>
      <c r="B42" s="10" t="s">
        <v>493</v>
      </c>
      <c r="C42" s="17"/>
      <c r="D42" s="17"/>
      <c r="E42" s="11"/>
      <c r="F42" s="12"/>
      <c r="G42" s="9"/>
      <c r="H42" s="9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26" customHeight="1">
      <c r="A43" s="24" t="s">
        <v>530</v>
      </c>
      <c r="B43" s="11" t="s">
        <v>401</v>
      </c>
      <c r="C43" s="14">
        <v>47389</v>
      </c>
      <c r="D43" s="14">
        <v>47389</v>
      </c>
      <c r="E43" s="9" t="s">
        <v>275</v>
      </c>
      <c r="F43" s="12" t="s">
        <v>248</v>
      </c>
      <c r="G43" s="9" t="s">
        <v>488</v>
      </c>
      <c r="H43" s="15" t="s">
        <v>247</v>
      </c>
      <c r="I43" s="15" t="s">
        <v>427</v>
      </c>
      <c r="J43" s="15" t="s">
        <v>427</v>
      </c>
      <c r="K43" s="15" t="s">
        <v>427</v>
      </c>
      <c r="L43" s="15" t="s">
        <v>427</v>
      </c>
      <c r="M43" s="15" t="s">
        <v>427</v>
      </c>
      <c r="N43" s="16" t="s">
        <v>503</v>
      </c>
      <c r="O43" s="15" t="s">
        <v>427</v>
      </c>
      <c r="P43" s="15" t="s">
        <v>427</v>
      </c>
      <c r="Q43" s="15" t="s">
        <v>427</v>
      </c>
      <c r="R43" s="16" t="s">
        <v>428</v>
      </c>
    </row>
    <row r="44" spans="1:18" ht="85.5" customHeight="1">
      <c r="A44" s="24" t="s">
        <v>531</v>
      </c>
      <c r="B44" s="11" t="s">
        <v>351</v>
      </c>
      <c r="C44" s="9">
        <v>2786.9</v>
      </c>
      <c r="D44" s="9">
        <v>2786.9</v>
      </c>
      <c r="E44" s="9" t="s">
        <v>275</v>
      </c>
      <c r="F44" s="12" t="s">
        <v>316</v>
      </c>
      <c r="G44" s="9" t="s">
        <v>488</v>
      </c>
      <c r="H44" s="9">
        <v>1981</v>
      </c>
      <c r="I44" s="15" t="s">
        <v>427</v>
      </c>
      <c r="J44" s="15" t="s">
        <v>427</v>
      </c>
      <c r="K44" s="15" t="s">
        <v>427</v>
      </c>
      <c r="L44" s="15" t="s">
        <v>427</v>
      </c>
      <c r="M44" s="16" t="s">
        <v>437</v>
      </c>
      <c r="N44" s="16" t="s">
        <v>503</v>
      </c>
      <c r="O44" s="15" t="s">
        <v>427</v>
      </c>
      <c r="P44" s="15" t="s">
        <v>427</v>
      </c>
      <c r="Q44" s="15" t="s">
        <v>427</v>
      </c>
      <c r="R44" s="16" t="s">
        <v>428</v>
      </c>
    </row>
    <row r="45" spans="1:18" ht="85.5" customHeight="1">
      <c r="A45" s="24" t="s">
        <v>532</v>
      </c>
      <c r="B45" s="11" t="s">
        <v>352</v>
      </c>
      <c r="C45" s="9">
        <v>2315.7</v>
      </c>
      <c r="D45" s="9">
        <v>2315.7</v>
      </c>
      <c r="E45" s="9" t="s">
        <v>275</v>
      </c>
      <c r="F45" s="12" t="s">
        <v>317</v>
      </c>
      <c r="G45" s="9" t="s">
        <v>488</v>
      </c>
      <c r="H45" s="9">
        <v>1986</v>
      </c>
      <c r="I45" s="15" t="s">
        <v>427</v>
      </c>
      <c r="J45" s="16" t="s">
        <v>430</v>
      </c>
      <c r="K45" s="15" t="s">
        <v>427</v>
      </c>
      <c r="L45" s="15" t="s">
        <v>427</v>
      </c>
      <c r="M45" s="16" t="s">
        <v>437</v>
      </c>
      <c r="N45" s="16" t="s">
        <v>503</v>
      </c>
      <c r="O45" s="15" t="s">
        <v>427</v>
      </c>
      <c r="P45" s="15" t="s">
        <v>427</v>
      </c>
      <c r="Q45" s="15" t="s">
        <v>427</v>
      </c>
      <c r="R45" s="16" t="s">
        <v>428</v>
      </c>
    </row>
    <row r="46" spans="1:18" ht="29.25" customHeight="1">
      <c r="A46" s="34"/>
      <c r="B46" s="35" t="s">
        <v>634</v>
      </c>
      <c r="C46" s="36">
        <f>C42+C43+C44+C45</f>
        <v>52491.6</v>
      </c>
      <c r="D46" s="36">
        <f>D42+D43+D44+D45</f>
        <v>52491.6</v>
      </c>
      <c r="E46" s="34"/>
      <c r="F46" s="34"/>
      <c r="G46" s="34"/>
      <c r="H46" s="34"/>
      <c r="I46" s="34"/>
      <c r="J46" s="34"/>
      <c r="K46" s="34"/>
      <c r="L46" s="34"/>
      <c r="M46" s="34"/>
      <c r="N46" s="37"/>
      <c r="O46" s="34"/>
      <c r="P46" s="34"/>
      <c r="Q46" s="34"/>
      <c r="R46" s="38"/>
    </row>
    <row r="47" spans="1:18" ht="60" customHeight="1">
      <c r="A47" s="9">
        <v>14</v>
      </c>
      <c r="B47" s="10" t="s">
        <v>494</v>
      </c>
      <c r="C47" s="17"/>
      <c r="D47" s="17"/>
      <c r="E47" s="11"/>
      <c r="F47" s="12"/>
      <c r="G47" s="9"/>
      <c r="H47" s="16"/>
      <c r="I47" s="15"/>
      <c r="J47" s="15"/>
      <c r="K47" s="18"/>
      <c r="L47" s="18"/>
      <c r="M47" s="18"/>
      <c r="N47" s="15"/>
      <c r="O47" s="15"/>
      <c r="P47" s="15"/>
      <c r="Q47" s="15"/>
      <c r="R47" s="15"/>
    </row>
    <row r="48" spans="1:18" ht="126.75" customHeight="1">
      <c r="A48" s="24" t="s">
        <v>533</v>
      </c>
      <c r="B48" s="11" t="s">
        <v>402</v>
      </c>
      <c r="C48" s="14">
        <v>31464</v>
      </c>
      <c r="D48" s="14">
        <v>31464</v>
      </c>
      <c r="E48" s="9" t="s">
        <v>275</v>
      </c>
      <c r="F48" s="12" t="s">
        <v>251</v>
      </c>
      <c r="G48" s="9" t="s">
        <v>488</v>
      </c>
      <c r="H48" s="15" t="s">
        <v>247</v>
      </c>
      <c r="I48" s="15" t="s">
        <v>427</v>
      </c>
      <c r="J48" s="15" t="s">
        <v>427</v>
      </c>
      <c r="K48" s="15" t="s">
        <v>427</v>
      </c>
      <c r="L48" s="15" t="s">
        <v>427</v>
      </c>
      <c r="M48" s="15" t="s">
        <v>427</v>
      </c>
      <c r="N48" s="16" t="s">
        <v>503</v>
      </c>
      <c r="O48" s="15" t="s">
        <v>427</v>
      </c>
      <c r="P48" s="15" t="s">
        <v>427</v>
      </c>
      <c r="Q48" s="15" t="s">
        <v>427</v>
      </c>
      <c r="R48" s="16" t="s">
        <v>428</v>
      </c>
    </row>
    <row r="49" spans="1:18" ht="111.75" customHeight="1">
      <c r="A49" s="24" t="s">
        <v>534</v>
      </c>
      <c r="B49" s="11" t="s">
        <v>353</v>
      </c>
      <c r="C49" s="9">
        <v>1040.7</v>
      </c>
      <c r="D49" s="9">
        <v>1040.7</v>
      </c>
      <c r="E49" s="9" t="s">
        <v>275</v>
      </c>
      <c r="F49" s="12" t="s">
        <v>251</v>
      </c>
      <c r="G49" s="9" t="s">
        <v>488</v>
      </c>
      <c r="H49" s="16">
        <v>1976</v>
      </c>
      <c r="I49" s="15" t="s">
        <v>427</v>
      </c>
      <c r="J49" s="15" t="s">
        <v>427</v>
      </c>
      <c r="K49" s="15" t="s">
        <v>427</v>
      </c>
      <c r="L49" s="15" t="s">
        <v>427</v>
      </c>
      <c r="M49" s="15" t="s">
        <v>427</v>
      </c>
      <c r="N49" s="16" t="s">
        <v>503</v>
      </c>
      <c r="O49" s="15" t="s">
        <v>427</v>
      </c>
      <c r="P49" s="15" t="s">
        <v>427</v>
      </c>
      <c r="Q49" s="15" t="s">
        <v>427</v>
      </c>
      <c r="R49" s="16" t="s">
        <v>428</v>
      </c>
    </row>
    <row r="50" spans="1:18" ht="113.25" customHeight="1">
      <c r="A50" s="24" t="s">
        <v>583</v>
      </c>
      <c r="B50" s="11" t="s">
        <v>354</v>
      </c>
      <c r="C50" s="9">
        <v>2795.6</v>
      </c>
      <c r="D50" s="9">
        <v>2795.6</v>
      </c>
      <c r="E50" s="9" t="s">
        <v>275</v>
      </c>
      <c r="F50" s="12" t="s">
        <v>358</v>
      </c>
      <c r="G50" s="9" t="s">
        <v>488</v>
      </c>
      <c r="H50" s="16">
        <v>1976</v>
      </c>
      <c r="I50" s="15" t="s">
        <v>427</v>
      </c>
      <c r="J50" s="16" t="s">
        <v>438</v>
      </c>
      <c r="K50" s="15" t="s">
        <v>427</v>
      </c>
      <c r="L50" s="15" t="s">
        <v>427</v>
      </c>
      <c r="M50" s="19" t="s">
        <v>439</v>
      </c>
      <c r="N50" s="16" t="s">
        <v>503</v>
      </c>
      <c r="O50" s="15" t="s">
        <v>427</v>
      </c>
      <c r="P50" s="15" t="s">
        <v>427</v>
      </c>
      <c r="Q50" s="15" t="s">
        <v>427</v>
      </c>
      <c r="R50" s="16" t="s">
        <v>428</v>
      </c>
    </row>
    <row r="51" spans="1:18" ht="98.25" customHeight="1">
      <c r="A51" s="24" t="s">
        <v>584</v>
      </c>
      <c r="B51" s="11" t="s">
        <v>355</v>
      </c>
      <c r="C51" s="9">
        <v>354.8</v>
      </c>
      <c r="D51" s="9">
        <v>354.8</v>
      </c>
      <c r="E51" s="9" t="s">
        <v>275</v>
      </c>
      <c r="F51" s="12" t="s">
        <v>359</v>
      </c>
      <c r="G51" s="9" t="s">
        <v>488</v>
      </c>
      <c r="H51" s="16">
        <v>1977</v>
      </c>
      <c r="I51" s="15" t="s">
        <v>427</v>
      </c>
      <c r="J51" s="15" t="s">
        <v>427</v>
      </c>
      <c r="K51" s="15" t="s">
        <v>427</v>
      </c>
      <c r="L51" s="15" t="s">
        <v>427</v>
      </c>
      <c r="M51" s="15" t="s">
        <v>427</v>
      </c>
      <c r="N51" s="16" t="s">
        <v>503</v>
      </c>
      <c r="O51" s="15" t="s">
        <v>427</v>
      </c>
      <c r="P51" s="15" t="s">
        <v>427</v>
      </c>
      <c r="Q51" s="15" t="s">
        <v>427</v>
      </c>
      <c r="R51" s="16" t="s">
        <v>428</v>
      </c>
    </row>
    <row r="52" spans="1:18" ht="95.25" customHeight="1">
      <c r="A52" s="24" t="s">
        <v>585</v>
      </c>
      <c r="B52" s="11" t="s">
        <v>356</v>
      </c>
      <c r="C52" s="9">
        <v>794.2</v>
      </c>
      <c r="D52" s="9">
        <v>794.2</v>
      </c>
      <c r="E52" s="9" t="s">
        <v>275</v>
      </c>
      <c r="F52" s="12" t="s">
        <v>360</v>
      </c>
      <c r="G52" s="9" t="s">
        <v>488</v>
      </c>
      <c r="H52" s="16">
        <v>1987</v>
      </c>
      <c r="I52" s="15" t="s">
        <v>427</v>
      </c>
      <c r="J52" s="15" t="s">
        <v>427</v>
      </c>
      <c r="K52" s="15" t="s">
        <v>427</v>
      </c>
      <c r="L52" s="15" t="s">
        <v>427</v>
      </c>
      <c r="M52" s="15" t="s">
        <v>427</v>
      </c>
      <c r="N52" s="16" t="s">
        <v>503</v>
      </c>
      <c r="O52" s="15" t="s">
        <v>427</v>
      </c>
      <c r="P52" s="15" t="s">
        <v>427</v>
      </c>
      <c r="Q52" s="15" t="s">
        <v>427</v>
      </c>
      <c r="R52" s="16" t="s">
        <v>428</v>
      </c>
    </row>
    <row r="53" spans="1:18" ht="99" customHeight="1">
      <c r="A53" s="24" t="s">
        <v>586</v>
      </c>
      <c r="B53" s="11" t="s">
        <v>357</v>
      </c>
      <c r="C53" s="9">
        <v>2837.8</v>
      </c>
      <c r="D53" s="9">
        <v>2837.8</v>
      </c>
      <c r="E53" s="9" t="s">
        <v>275</v>
      </c>
      <c r="F53" s="12" t="s">
        <v>361</v>
      </c>
      <c r="G53" s="9" t="s">
        <v>488</v>
      </c>
      <c r="H53" s="16">
        <v>1987</v>
      </c>
      <c r="I53" s="15" t="s">
        <v>427</v>
      </c>
      <c r="J53" s="16" t="s">
        <v>438</v>
      </c>
      <c r="K53" s="15" t="s">
        <v>427</v>
      </c>
      <c r="L53" s="15" t="s">
        <v>427</v>
      </c>
      <c r="M53" s="19" t="s">
        <v>440</v>
      </c>
      <c r="N53" s="16" t="s">
        <v>503</v>
      </c>
      <c r="O53" s="15" t="s">
        <v>427</v>
      </c>
      <c r="P53" s="15" t="s">
        <v>427</v>
      </c>
      <c r="Q53" s="15" t="s">
        <v>427</v>
      </c>
      <c r="R53" s="16" t="s">
        <v>428</v>
      </c>
    </row>
    <row r="54" spans="1:18" ht="29.25" customHeight="1">
      <c r="A54" s="34"/>
      <c r="B54" s="35" t="s">
        <v>634</v>
      </c>
      <c r="C54" s="36">
        <f>+C48+C49+C50+C51+C52+C53</f>
        <v>39287.100000000006</v>
      </c>
      <c r="D54" s="36">
        <f>+D48+D49+D50+D51+D52+D53</f>
        <v>39287.100000000006</v>
      </c>
      <c r="E54" s="34"/>
      <c r="F54" s="34"/>
      <c r="G54" s="34"/>
      <c r="H54" s="34"/>
      <c r="I54" s="34"/>
      <c r="J54" s="34"/>
      <c r="K54" s="34"/>
      <c r="L54" s="34"/>
      <c r="M54" s="34"/>
      <c r="N54" s="37"/>
      <c r="O54" s="34"/>
      <c r="P54" s="34"/>
      <c r="Q54" s="34"/>
      <c r="R54" s="38"/>
    </row>
    <row r="55" spans="1:18" ht="102.75" customHeight="1">
      <c r="A55" s="9">
        <v>15</v>
      </c>
      <c r="B55" s="25" t="s">
        <v>540</v>
      </c>
      <c r="C55" s="17"/>
      <c r="D55" s="17"/>
      <c r="E55" s="11"/>
      <c r="F55" s="12"/>
      <c r="G55" s="9"/>
      <c r="H55" s="16"/>
      <c r="I55" s="15"/>
      <c r="J55" s="18"/>
      <c r="K55" s="18"/>
      <c r="L55" s="18"/>
      <c r="M55" s="18"/>
      <c r="N55" s="15"/>
      <c r="O55" s="15"/>
      <c r="P55" s="15"/>
      <c r="Q55" s="15"/>
      <c r="R55" s="15"/>
    </row>
    <row r="56" spans="1:18" ht="168.75" customHeight="1">
      <c r="A56" s="24" t="s">
        <v>535</v>
      </c>
      <c r="B56" s="11" t="s">
        <v>403</v>
      </c>
      <c r="C56" s="14">
        <v>25039</v>
      </c>
      <c r="D56" s="14">
        <v>25039</v>
      </c>
      <c r="E56" s="9" t="s">
        <v>275</v>
      </c>
      <c r="F56" s="12" t="s">
        <v>252</v>
      </c>
      <c r="G56" s="9" t="s">
        <v>488</v>
      </c>
      <c r="H56" s="15" t="s">
        <v>247</v>
      </c>
      <c r="I56" s="15" t="s">
        <v>427</v>
      </c>
      <c r="J56" s="15" t="s">
        <v>427</v>
      </c>
      <c r="K56" s="15" t="s">
        <v>427</v>
      </c>
      <c r="L56" s="15" t="s">
        <v>427</v>
      </c>
      <c r="M56" s="15" t="s">
        <v>427</v>
      </c>
      <c r="N56" s="16" t="s">
        <v>509</v>
      </c>
      <c r="O56" s="15" t="s">
        <v>427</v>
      </c>
      <c r="P56" s="15" t="s">
        <v>427</v>
      </c>
      <c r="Q56" s="15" t="s">
        <v>427</v>
      </c>
      <c r="R56" s="16" t="s">
        <v>428</v>
      </c>
    </row>
    <row r="57" spans="1:18" ht="82.5" customHeight="1">
      <c r="A57" s="24" t="s">
        <v>536</v>
      </c>
      <c r="B57" s="11" t="s">
        <v>292</v>
      </c>
      <c r="C57" s="14">
        <v>477.3</v>
      </c>
      <c r="D57" s="14">
        <v>477.3</v>
      </c>
      <c r="E57" s="9" t="s">
        <v>275</v>
      </c>
      <c r="F57" s="12" t="s">
        <v>252</v>
      </c>
      <c r="G57" s="9" t="s">
        <v>488</v>
      </c>
      <c r="H57" s="16">
        <v>1977</v>
      </c>
      <c r="I57" s="15" t="s">
        <v>427</v>
      </c>
      <c r="J57" s="15" t="s">
        <v>427</v>
      </c>
      <c r="K57" s="15" t="s">
        <v>427</v>
      </c>
      <c r="L57" s="15" t="s">
        <v>427</v>
      </c>
      <c r="M57" s="15" t="s">
        <v>427</v>
      </c>
      <c r="N57" s="16" t="s">
        <v>510</v>
      </c>
      <c r="O57" s="15" t="s">
        <v>427</v>
      </c>
      <c r="P57" s="15" t="s">
        <v>427</v>
      </c>
      <c r="Q57" s="15" t="s">
        <v>427</v>
      </c>
      <c r="R57" s="16" t="s">
        <v>428</v>
      </c>
    </row>
    <row r="58" spans="1:18" ht="29.25" customHeight="1">
      <c r="A58" s="34"/>
      <c r="B58" s="35" t="s">
        <v>634</v>
      </c>
      <c r="C58" s="36">
        <f>C56+C57</f>
        <v>25516.3</v>
      </c>
      <c r="D58" s="36">
        <f>D56+D57</f>
        <v>25516.3</v>
      </c>
      <c r="E58" s="34"/>
      <c r="F58" s="34"/>
      <c r="G58" s="34"/>
      <c r="H58" s="34"/>
      <c r="I58" s="34"/>
      <c r="J58" s="34"/>
      <c r="K58" s="34"/>
      <c r="L58" s="34"/>
      <c r="M58" s="34"/>
      <c r="N58" s="37"/>
      <c r="O58" s="34"/>
      <c r="P58" s="34"/>
      <c r="Q58" s="34"/>
      <c r="R58" s="38"/>
    </row>
    <row r="59" spans="1:18" ht="71.25" customHeight="1">
      <c r="A59" s="9">
        <v>16</v>
      </c>
      <c r="B59" s="10" t="s">
        <v>617</v>
      </c>
      <c r="C59" s="17"/>
      <c r="D59" s="17"/>
      <c r="E59" s="11"/>
      <c r="F59" s="12"/>
      <c r="G59" s="9"/>
      <c r="H59" s="15"/>
      <c r="I59" s="15"/>
      <c r="J59" s="15"/>
      <c r="K59" s="18"/>
      <c r="L59" s="18"/>
      <c r="M59" s="18"/>
      <c r="N59" s="15"/>
      <c r="O59" s="15"/>
      <c r="P59" s="15"/>
      <c r="Q59" s="15"/>
      <c r="R59" s="15"/>
    </row>
    <row r="60" spans="1:18" ht="126" customHeight="1">
      <c r="A60" s="24" t="s">
        <v>537</v>
      </c>
      <c r="B60" s="11" t="s">
        <v>404</v>
      </c>
      <c r="C60" s="14">
        <v>12523</v>
      </c>
      <c r="D60" s="14">
        <v>12523</v>
      </c>
      <c r="E60" s="9" t="s">
        <v>275</v>
      </c>
      <c r="F60" s="12" t="s">
        <v>293</v>
      </c>
      <c r="G60" s="9" t="s">
        <v>488</v>
      </c>
      <c r="H60" s="15" t="s">
        <v>247</v>
      </c>
      <c r="I60" s="15" t="s">
        <v>427</v>
      </c>
      <c r="J60" s="15" t="s">
        <v>427</v>
      </c>
      <c r="K60" s="15" t="s">
        <v>427</v>
      </c>
      <c r="L60" s="15" t="s">
        <v>427</v>
      </c>
      <c r="M60" s="15" t="s">
        <v>427</v>
      </c>
      <c r="N60" s="16" t="s">
        <v>505</v>
      </c>
      <c r="O60" s="15" t="s">
        <v>427</v>
      </c>
      <c r="P60" s="15" t="s">
        <v>427</v>
      </c>
      <c r="Q60" s="15" t="s">
        <v>427</v>
      </c>
      <c r="R60" s="16" t="s">
        <v>441</v>
      </c>
    </row>
    <row r="61" spans="1:18" ht="93.75" customHeight="1">
      <c r="A61" s="24" t="s">
        <v>538</v>
      </c>
      <c r="B61" s="11" t="s">
        <v>363</v>
      </c>
      <c r="C61" s="9">
        <v>2417.5</v>
      </c>
      <c r="D61" s="9">
        <v>2417.5</v>
      </c>
      <c r="E61" s="9" t="s">
        <v>275</v>
      </c>
      <c r="F61" s="12" t="s">
        <v>294</v>
      </c>
      <c r="G61" s="9" t="s">
        <v>488</v>
      </c>
      <c r="H61" s="15" t="s">
        <v>247</v>
      </c>
      <c r="I61" s="15" t="s">
        <v>427</v>
      </c>
      <c r="J61" s="16" t="s">
        <v>442</v>
      </c>
      <c r="K61" s="15" t="s">
        <v>427</v>
      </c>
      <c r="L61" s="15" t="s">
        <v>427</v>
      </c>
      <c r="M61" s="19" t="s">
        <v>440</v>
      </c>
      <c r="N61" s="16" t="s">
        <v>505</v>
      </c>
      <c r="O61" s="15" t="s">
        <v>427</v>
      </c>
      <c r="P61" s="15" t="s">
        <v>427</v>
      </c>
      <c r="Q61" s="15" t="s">
        <v>427</v>
      </c>
      <c r="R61" s="16" t="s">
        <v>441</v>
      </c>
    </row>
    <row r="62" spans="1:18" ht="82.5" customHeight="1">
      <c r="A62" s="24" t="s">
        <v>539</v>
      </c>
      <c r="B62" s="11" t="s">
        <v>362</v>
      </c>
      <c r="C62" s="9">
        <v>100.2</v>
      </c>
      <c r="D62" s="9">
        <v>100.2</v>
      </c>
      <c r="E62" s="9" t="s">
        <v>275</v>
      </c>
      <c r="F62" s="12" t="s">
        <v>295</v>
      </c>
      <c r="G62" s="9" t="s">
        <v>488</v>
      </c>
      <c r="H62" s="15">
        <v>2010</v>
      </c>
      <c r="I62" s="15" t="s">
        <v>427</v>
      </c>
      <c r="J62" s="16" t="s">
        <v>443</v>
      </c>
      <c r="K62" s="15" t="s">
        <v>427</v>
      </c>
      <c r="L62" s="15" t="s">
        <v>427</v>
      </c>
      <c r="M62" s="19" t="s">
        <v>444</v>
      </c>
      <c r="N62" s="16" t="s">
        <v>505</v>
      </c>
      <c r="O62" s="15" t="s">
        <v>427</v>
      </c>
      <c r="P62" s="15" t="s">
        <v>427</v>
      </c>
      <c r="Q62" s="15" t="s">
        <v>427</v>
      </c>
      <c r="R62" s="16" t="s">
        <v>441</v>
      </c>
    </row>
    <row r="63" spans="1:18" ht="29.25" customHeight="1">
      <c r="A63" s="34"/>
      <c r="B63" s="35" t="s">
        <v>634</v>
      </c>
      <c r="C63" s="36">
        <f>+C59+C60+C61+C62</f>
        <v>15040.7</v>
      </c>
      <c r="D63" s="36">
        <f>+D59+D60+D61+D62</f>
        <v>15040.7</v>
      </c>
      <c r="E63" s="34"/>
      <c r="F63" s="34"/>
      <c r="G63" s="34"/>
      <c r="H63" s="34"/>
      <c r="I63" s="34"/>
      <c r="J63" s="34"/>
      <c r="K63" s="34"/>
      <c r="L63" s="34"/>
      <c r="M63" s="34"/>
      <c r="N63" s="37"/>
      <c r="O63" s="34"/>
      <c r="P63" s="34"/>
      <c r="Q63" s="34"/>
      <c r="R63" s="38"/>
    </row>
    <row r="64" spans="1:18" ht="57" customHeight="1">
      <c r="A64" s="9">
        <v>17</v>
      </c>
      <c r="B64" s="27" t="s">
        <v>495</v>
      </c>
      <c r="C64" s="14" t="s">
        <v>631</v>
      </c>
      <c r="D64" s="14"/>
      <c r="E64" s="12"/>
      <c r="F64" s="20"/>
      <c r="G64" s="9"/>
      <c r="H64" s="9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43.25" customHeight="1" hidden="1">
      <c r="A65" s="24" t="s">
        <v>541</v>
      </c>
      <c r="B65" s="11" t="s">
        <v>405</v>
      </c>
      <c r="C65" s="14">
        <v>60214</v>
      </c>
      <c r="D65" s="14">
        <v>60214</v>
      </c>
      <c r="E65" s="9" t="s">
        <v>275</v>
      </c>
      <c r="F65" s="9" t="s">
        <v>297</v>
      </c>
      <c r="G65" s="9" t="s">
        <v>488</v>
      </c>
      <c r="H65" s="15" t="s">
        <v>247</v>
      </c>
      <c r="I65" s="21" t="s">
        <v>427</v>
      </c>
      <c r="J65" s="21" t="s">
        <v>427</v>
      </c>
      <c r="K65" s="21" t="s">
        <v>427</v>
      </c>
      <c r="L65" s="21" t="s">
        <v>427</v>
      </c>
      <c r="M65" s="21" t="s">
        <v>427</v>
      </c>
      <c r="N65" s="16" t="s">
        <v>506</v>
      </c>
      <c r="O65" s="15" t="s">
        <v>427</v>
      </c>
      <c r="P65" s="15" t="s">
        <v>427</v>
      </c>
      <c r="Q65" s="15" t="s">
        <v>427</v>
      </c>
      <c r="R65" s="15" t="s">
        <v>427</v>
      </c>
    </row>
    <row r="66" spans="1:18" ht="125.25" customHeight="1" hidden="1">
      <c r="A66" s="24" t="s">
        <v>542</v>
      </c>
      <c r="B66" s="11" t="s">
        <v>406</v>
      </c>
      <c r="C66" s="14">
        <v>9300</v>
      </c>
      <c r="D66" s="14">
        <v>9300</v>
      </c>
      <c r="E66" s="9" t="s">
        <v>275</v>
      </c>
      <c r="F66" s="9" t="s">
        <v>296</v>
      </c>
      <c r="G66" s="9" t="s">
        <v>488</v>
      </c>
      <c r="H66" s="15" t="s">
        <v>247</v>
      </c>
      <c r="I66" s="15" t="s">
        <v>427</v>
      </c>
      <c r="J66" s="15" t="s">
        <v>427</v>
      </c>
      <c r="K66" s="15" t="s">
        <v>427</v>
      </c>
      <c r="L66" s="15" t="s">
        <v>427</v>
      </c>
      <c r="M66" s="15" t="s">
        <v>427</v>
      </c>
      <c r="N66" s="16" t="s">
        <v>427</v>
      </c>
      <c r="O66" s="15" t="s">
        <v>427</v>
      </c>
      <c r="P66" s="15" t="s">
        <v>427</v>
      </c>
      <c r="Q66" s="15" t="s">
        <v>427</v>
      </c>
      <c r="R66" s="15" t="s">
        <v>427</v>
      </c>
    </row>
    <row r="67" spans="1:18" ht="101.25" customHeight="1" hidden="1">
      <c r="A67" s="24" t="s">
        <v>543</v>
      </c>
      <c r="B67" s="11" t="s">
        <v>407</v>
      </c>
      <c r="C67" s="14">
        <v>21800</v>
      </c>
      <c r="D67" s="14">
        <v>21800</v>
      </c>
      <c r="E67" s="9" t="s">
        <v>275</v>
      </c>
      <c r="F67" s="9" t="s">
        <v>253</v>
      </c>
      <c r="G67" s="9" t="s">
        <v>488</v>
      </c>
      <c r="H67" s="15" t="s">
        <v>247</v>
      </c>
      <c r="I67" s="15" t="s">
        <v>427</v>
      </c>
      <c r="J67" s="15" t="s">
        <v>427</v>
      </c>
      <c r="K67" s="15" t="s">
        <v>427</v>
      </c>
      <c r="L67" s="15" t="s">
        <v>427</v>
      </c>
      <c r="M67" s="15" t="s">
        <v>427</v>
      </c>
      <c r="N67" s="15" t="s">
        <v>427</v>
      </c>
      <c r="O67" s="15" t="s">
        <v>427</v>
      </c>
      <c r="P67" s="15" t="s">
        <v>427</v>
      </c>
      <c r="Q67" s="15" t="s">
        <v>427</v>
      </c>
      <c r="R67" s="15" t="s">
        <v>427</v>
      </c>
    </row>
    <row r="68" spans="1:18" ht="141" customHeight="1" hidden="1">
      <c r="A68" s="24" t="s">
        <v>544</v>
      </c>
      <c r="B68" s="11" t="s">
        <v>408</v>
      </c>
      <c r="C68" s="14">
        <v>6750</v>
      </c>
      <c r="D68" s="14">
        <v>6750</v>
      </c>
      <c r="E68" s="9" t="s">
        <v>275</v>
      </c>
      <c r="F68" s="9" t="s">
        <v>253</v>
      </c>
      <c r="G68" s="9" t="s">
        <v>488</v>
      </c>
      <c r="H68" s="15" t="s">
        <v>247</v>
      </c>
      <c r="I68" s="15" t="s">
        <v>427</v>
      </c>
      <c r="J68" s="15" t="s">
        <v>427</v>
      </c>
      <c r="K68" s="15" t="s">
        <v>427</v>
      </c>
      <c r="L68" s="15" t="s">
        <v>427</v>
      </c>
      <c r="M68" s="15" t="s">
        <v>427</v>
      </c>
      <c r="N68" s="16" t="s">
        <v>507</v>
      </c>
      <c r="O68" s="15" t="s">
        <v>427</v>
      </c>
      <c r="P68" s="15" t="s">
        <v>427</v>
      </c>
      <c r="Q68" s="15" t="s">
        <v>427</v>
      </c>
      <c r="R68" s="15" t="s">
        <v>427</v>
      </c>
    </row>
    <row r="69" spans="1:18" ht="127.5" customHeight="1" hidden="1">
      <c r="A69" s="24" t="s">
        <v>545</v>
      </c>
      <c r="B69" s="11" t="s">
        <v>409</v>
      </c>
      <c r="C69" s="14">
        <v>131240</v>
      </c>
      <c r="D69" s="14">
        <v>131240</v>
      </c>
      <c r="E69" s="9" t="s">
        <v>275</v>
      </c>
      <c r="F69" s="9" t="s">
        <v>298</v>
      </c>
      <c r="G69" s="9" t="s">
        <v>488</v>
      </c>
      <c r="H69" s="15" t="s">
        <v>247</v>
      </c>
      <c r="I69" s="15" t="s">
        <v>427</v>
      </c>
      <c r="J69" s="15" t="s">
        <v>427</v>
      </c>
      <c r="K69" s="15" t="s">
        <v>427</v>
      </c>
      <c r="L69" s="15" t="s">
        <v>427</v>
      </c>
      <c r="M69" s="15" t="s">
        <v>427</v>
      </c>
      <c r="N69" s="16" t="s">
        <v>508</v>
      </c>
      <c r="O69" s="15" t="s">
        <v>427</v>
      </c>
      <c r="P69" s="15" t="s">
        <v>427</v>
      </c>
      <c r="Q69" s="15" t="s">
        <v>427</v>
      </c>
      <c r="R69" s="15" t="s">
        <v>427</v>
      </c>
    </row>
    <row r="70" spans="1:18" ht="81" customHeight="1" hidden="1">
      <c r="A70" s="24" t="s">
        <v>587</v>
      </c>
      <c r="B70" s="11" t="s">
        <v>364</v>
      </c>
      <c r="C70" s="9">
        <v>3022.8</v>
      </c>
      <c r="D70" s="9">
        <v>3022.8</v>
      </c>
      <c r="E70" s="9" t="s">
        <v>275</v>
      </c>
      <c r="F70" s="9" t="s">
        <v>253</v>
      </c>
      <c r="G70" s="9" t="s">
        <v>488</v>
      </c>
      <c r="H70" s="9">
        <v>2005</v>
      </c>
      <c r="I70" s="15" t="s">
        <v>427</v>
      </c>
      <c r="J70" s="16" t="s">
        <v>446</v>
      </c>
      <c r="K70" s="15" t="s">
        <v>427</v>
      </c>
      <c r="L70" s="15" t="s">
        <v>427</v>
      </c>
      <c r="M70" s="16" t="s">
        <v>447</v>
      </c>
      <c r="N70" s="16" t="s">
        <v>445</v>
      </c>
      <c r="O70" s="15" t="s">
        <v>427</v>
      </c>
      <c r="P70" s="15" t="s">
        <v>427</v>
      </c>
      <c r="Q70" s="15" t="s">
        <v>427</v>
      </c>
      <c r="R70" s="15" t="s">
        <v>427</v>
      </c>
    </row>
    <row r="71" spans="1:18" ht="99" customHeight="1" hidden="1">
      <c r="A71" s="24" t="s">
        <v>588</v>
      </c>
      <c r="B71" s="11" t="s">
        <v>366</v>
      </c>
      <c r="C71" s="9">
        <v>571.1</v>
      </c>
      <c r="D71" s="9">
        <v>571.1</v>
      </c>
      <c r="E71" s="9" t="s">
        <v>275</v>
      </c>
      <c r="F71" s="9" t="s">
        <v>253</v>
      </c>
      <c r="G71" s="9" t="s">
        <v>488</v>
      </c>
      <c r="H71" s="9">
        <v>2005</v>
      </c>
      <c r="I71" s="15" t="s">
        <v>427</v>
      </c>
      <c r="J71" s="16" t="s">
        <v>446</v>
      </c>
      <c r="K71" s="16" t="s">
        <v>448</v>
      </c>
      <c r="L71" s="15" t="s">
        <v>449</v>
      </c>
      <c r="M71" s="16" t="s">
        <v>450</v>
      </c>
      <c r="N71" s="16" t="s">
        <v>445</v>
      </c>
      <c r="O71" s="15" t="s">
        <v>427</v>
      </c>
      <c r="P71" s="15" t="s">
        <v>427</v>
      </c>
      <c r="Q71" s="15" t="s">
        <v>427</v>
      </c>
      <c r="R71" s="15" t="s">
        <v>427</v>
      </c>
    </row>
    <row r="72" spans="1:18" ht="121.5" customHeight="1" hidden="1">
      <c r="A72" s="24" t="s">
        <v>589</v>
      </c>
      <c r="B72" s="11" t="s">
        <v>368</v>
      </c>
      <c r="C72" s="9">
        <v>25.4</v>
      </c>
      <c r="D72" s="9">
        <v>25.4</v>
      </c>
      <c r="E72" s="9" t="s">
        <v>275</v>
      </c>
      <c r="F72" s="9" t="s">
        <v>253</v>
      </c>
      <c r="G72" s="9" t="s">
        <v>488</v>
      </c>
      <c r="H72" s="9">
        <v>2005</v>
      </c>
      <c r="I72" s="15" t="s">
        <v>427</v>
      </c>
      <c r="J72" s="16" t="s">
        <v>451</v>
      </c>
      <c r="K72" s="15" t="s">
        <v>427</v>
      </c>
      <c r="L72" s="15" t="s">
        <v>427</v>
      </c>
      <c r="M72" s="16" t="s">
        <v>452</v>
      </c>
      <c r="N72" s="16" t="s">
        <v>445</v>
      </c>
      <c r="O72" s="15" t="s">
        <v>427</v>
      </c>
      <c r="P72" s="15" t="s">
        <v>427</v>
      </c>
      <c r="Q72" s="15" t="s">
        <v>427</v>
      </c>
      <c r="R72" s="15" t="s">
        <v>427</v>
      </c>
    </row>
    <row r="73" spans="1:18" ht="117.75" customHeight="1" hidden="1">
      <c r="A73" s="24" t="s">
        <v>590</v>
      </c>
      <c r="B73" s="11" t="s">
        <v>365</v>
      </c>
      <c r="C73" s="9">
        <v>2134.7</v>
      </c>
      <c r="D73" s="9">
        <v>2134.7</v>
      </c>
      <c r="E73" s="9" t="s">
        <v>275</v>
      </c>
      <c r="F73" s="9" t="s">
        <v>253</v>
      </c>
      <c r="G73" s="9" t="s">
        <v>488</v>
      </c>
      <c r="H73" s="9">
        <v>2005</v>
      </c>
      <c r="I73" s="15" t="s">
        <v>427</v>
      </c>
      <c r="J73" s="16" t="s">
        <v>446</v>
      </c>
      <c r="K73" s="16" t="s">
        <v>448</v>
      </c>
      <c r="L73" s="15" t="s">
        <v>449</v>
      </c>
      <c r="M73" s="16" t="s">
        <v>453</v>
      </c>
      <c r="N73" s="16" t="s">
        <v>445</v>
      </c>
      <c r="O73" s="15" t="s">
        <v>427</v>
      </c>
      <c r="P73" s="15" t="s">
        <v>427</v>
      </c>
      <c r="Q73" s="15" t="s">
        <v>427</v>
      </c>
      <c r="R73" s="15" t="s">
        <v>427</v>
      </c>
    </row>
    <row r="74" spans="1:18" ht="81.75" customHeight="1" hidden="1">
      <c r="A74" s="24" t="s">
        <v>591</v>
      </c>
      <c r="B74" s="11" t="s">
        <v>367</v>
      </c>
      <c r="C74" s="9">
        <v>307.1</v>
      </c>
      <c r="D74" s="9">
        <v>307.1</v>
      </c>
      <c r="E74" s="9" t="s">
        <v>275</v>
      </c>
      <c r="F74" s="9" t="s">
        <v>253</v>
      </c>
      <c r="G74" s="9" t="s">
        <v>488</v>
      </c>
      <c r="H74" s="9">
        <v>2005</v>
      </c>
      <c r="I74" s="15" t="s">
        <v>427</v>
      </c>
      <c r="J74" s="15" t="s">
        <v>427</v>
      </c>
      <c r="K74" s="15" t="s">
        <v>427</v>
      </c>
      <c r="L74" s="15" t="s">
        <v>427</v>
      </c>
      <c r="M74" s="16" t="s">
        <v>454</v>
      </c>
      <c r="N74" s="16" t="s">
        <v>445</v>
      </c>
      <c r="O74" s="15" t="s">
        <v>427</v>
      </c>
      <c r="P74" s="15" t="s">
        <v>427</v>
      </c>
      <c r="Q74" s="15" t="s">
        <v>427</v>
      </c>
      <c r="R74" s="15" t="s">
        <v>427</v>
      </c>
    </row>
    <row r="75" spans="1:18" ht="89.25" customHeight="1" hidden="1">
      <c r="A75" s="24" t="s">
        <v>592</v>
      </c>
      <c r="B75" s="11" t="s">
        <v>369</v>
      </c>
      <c r="C75" s="9">
        <v>725.3</v>
      </c>
      <c r="D75" s="9">
        <v>725.3</v>
      </c>
      <c r="E75" s="9" t="s">
        <v>275</v>
      </c>
      <c r="F75" s="9" t="s">
        <v>253</v>
      </c>
      <c r="G75" s="9" t="s">
        <v>488</v>
      </c>
      <c r="H75" s="9">
        <v>2005</v>
      </c>
      <c r="I75" s="15" t="s">
        <v>427</v>
      </c>
      <c r="J75" s="15" t="s">
        <v>427</v>
      </c>
      <c r="K75" s="15" t="s">
        <v>427</v>
      </c>
      <c r="L75" s="15" t="s">
        <v>427</v>
      </c>
      <c r="M75" s="16" t="s">
        <v>452</v>
      </c>
      <c r="N75" s="16" t="s">
        <v>445</v>
      </c>
      <c r="O75" s="15" t="s">
        <v>427</v>
      </c>
      <c r="P75" s="15" t="s">
        <v>427</v>
      </c>
      <c r="Q75" s="15" t="s">
        <v>427</v>
      </c>
      <c r="R75" s="15" t="s">
        <v>427</v>
      </c>
    </row>
    <row r="76" spans="1:18" ht="95.25" customHeight="1" hidden="1">
      <c r="A76" s="24" t="s">
        <v>593</v>
      </c>
      <c r="B76" s="11" t="s">
        <v>371</v>
      </c>
      <c r="C76" s="9">
        <v>870.1</v>
      </c>
      <c r="D76" s="9">
        <v>870.1</v>
      </c>
      <c r="E76" s="9" t="s">
        <v>275</v>
      </c>
      <c r="F76" s="9" t="s">
        <v>253</v>
      </c>
      <c r="G76" s="9" t="s">
        <v>488</v>
      </c>
      <c r="H76" s="9">
        <v>2007</v>
      </c>
      <c r="I76" s="15" t="s">
        <v>427</v>
      </c>
      <c r="J76" s="16" t="s">
        <v>490</v>
      </c>
      <c r="K76" s="15" t="s">
        <v>427</v>
      </c>
      <c r="L76" s="15" t="s">
        <v>427</v>
      </c>
      <c r="M76" s="16" t="s">
        <v>455</v>
      </c>
      <c r="N76" s="16" t="s">
        <v>445</v>
      </c>
      <c r="O76" s="15" t="s">
        <v>427</v>
      </c>
      <c r="P76" s="15" t="s">
        <v>427</v>
      </c>
      <c r="Q76" s="15" t="s">
        <v>427</v>
      </c>
      <c r="R76" s="15" t="s">
        <v>427</v>
      </c>
    </row>
    <row r="77" spans="1:18" ht="95.25" customHeight="1" hidden="1">
      <c r="A77" s="24" t="s">
        <v>594</v>
      </c>
      <c r="B77" s="11" t="s">
        <v>372</v>
      </c>
      <c r="C77" s="14">
        <v>7200</v>
      </c>
      <c r="D77" s="14">
        <v>7200</v>
      </c>
      <c r="E77" s="9" t="s">
        <v>275</v>
      </c>
      <c r="F77" s="9" t="s">
        <v>253</v>
      </c>
      <c r="G77" s="9" t="s">
        <v>488</v>
      </c>
      <c r="H77" s="9">
        <v>2004</v>
      </c>
      <c r="I77" s="15" t="s">
        <v>427</v>
      </c>
      <c r="J77" s="15" t="s">
        <v>427</v>
      </c>
      <c r="K77" s="15" t="s">
        <v>427</v>
      </c>
      <c r="L77" s="15" t="s">
        <v>427</v>
      </c>
      <c r="M77" s="15" t="s">
        <v>427</v>
      </c>
      <c r="N77" s="16" t="s">
        <v>445</v>
      </c>
      <c r="O77" s="15" t="s">
        <v>427</v>
      </c>
      <c r="P77" s="15" t="s">
        <v>427</v>
      </c>
      <c r="Q77" s="15" t="s">
        <v>427</v>
      </c>
      <c r="R77" s="15" t="s">
        <v>427</v>
      </c>
    </row>
    <row r="78" spans="1:18" ht="85.5" customHeight="1" hidden="1">
      <c r="A78" s="24" t="s">
        <v>595</v>
      </c>
      <c r="B78" s="11" t="s">
        <v>376</v>
      </c>
      <c r="C78" s="9">
        <v>9536.3</v>
      </c>
      <c r="D78" s="9">
        <v>9536.3</v>
      </c>
      <c r="E78" s="9" t="s">
        <v>275</v>
      </c>
      <c r="F78" s="9" t="s">
        <v>253</v>
      </c>
      <c r="G78" s="9" t="s">
        <v>488</v>
      </c>
      <c r="H78" s="9">
        <v>2005</v>
      </c>
      <c r="I78" s="15" t="s">
        <v>427</v>
      </c>
      <c r="J78" s="15" t="s">
        <v>427</v>
      </c>
      <c r="K78" s="15" t="s">
        <v>427</v>
      </c>
      <c r="L78" s="15" t="s">
        <v>427</v>
      </c>
      <c r="M78" s="16" t="s">
        <v>456</v>
      </c>
      <c r="N78" s="16" t="s">
        <v>445</v>
      </c>
      <c r="O78" s="15" t="s">
        <v>427</v>
      </c>
      <c r="P78" s="15" t="s">
        <v>427</v>
      </c>
      <c r="Q78" s="15" t="s">
        <v>427</v>
      </c>
      <c r="R78" s="15" t="s">
        <v>427</v>
      </c>
    </row>
    <row r="79" spans="1:18" ht="94.5" customHeight="1" hidden="1">
      <c r="A79" s="24" t="s">
        <v>596</v>
      </c>
      <c r="B79" s="11" t="s">
        <v>373</v>
      </c>
      <c r="C79" s="9">
        <v>28.6</v>
      </c>
      <c r="D79" s="9">
        <v>28.6</v>
      </c>
      <c r="E79" s="9" t="s">
        <v>275</v>
      </c>
      <c r="F79" s="9" t="s">
        <v>253</v>
      </c>
      <c r="G79" s="9" t="s">
        <v>488</v>
      </c>
      <c r="H79" s="9">
        <v>2005</v>
      </c>
      <c r="I79" s="15" t="s">
        <v>427</v>
      </c>
      <c r="J79" s="15" t="s">
        <v>427</v>
      </c>
      <c r="K79" s="15" t="s">
        <v>427</v>
      </c>
      <c r="L79" s="15" t="s">
        <v>427</v>
      </c>
      <c r="M79" s="15" t="s">
        <v>427</v>
      </c>
      <c r="N79" s="16" t="s">
        <v>445</v>
      </c>
      <c r="O79" s="15" t="s">
        <v>427</v>
      </c>
      <c r="P79" s="15" t="s">
        <v>427</v>
      </c>
      <c r="Q79" s="15" t="s">
        <v>427</v>
      </c>
      <c r="R79" s="15" t="s">
        <v>427</v>
      </c>
    </row>
    <row r="80" spans="1:18" ht="93.75" customHeight="1" hidden="1">
      <c r="A80" s="24" t="s">
        <v>597</v>
      </c>
      <c r="B80" s="11" t="s">
        <v>374</v>
      </c>
      <c r="C80" s="9">
        <v>28.6</v>
      </c>
      <c r="D80" s="9">
        <v>28.6</v>
      </c>
      <c r="E80" s="9" t="s">
        <v>275</v>
      </c>
      <c r="F80" s="9" t="s">
        <v>253</v>
      </c>
      <c r="G80" s="9" t="s">
        <v>488</v>
      </c>
      <c r="H80" s="9">
        <v>2005</v>
      </c>
      <c r="I80" s="15" t="s">
        <v>427</v>
      </c>
      <c r="J80" s="15" t="s">
        <v>427</v>
      </c>
      <c r="K80" s="15" t="s">
        <v>427</v>
      </c>
      <c r="L80" s="15" t="s">
        <v>427</v>
      </c>
      <c r="M80" s="15" t="s">
        <v>427</v>
      </c>
      <c r="N80" s="16" t="s">
        <v>445</v>
      </c>
      <c r="O80" s="15" t="s">
        <v>427</v>
      </c>
      <c r="P80" s="15" t="s">
        <v>427</v>
      </c>
      <c r="Q80" s="15" t="s">
        <v>427</v>
      </c>
      <c r="R80" s="15" t="s">
        <v>427</v>
      </c>
    </row>
    <row r="81" spans="1:18" ht="97.5" customHeight="1" hidden="1">
      <c r="A81" s="24" t="s">
        <v>597</v>
      </c>
      <c r="B81" s="11" t="s">
        <v>375</v>
      </c>
      <c r="C81" s="9">
        <v>12.6</v>
      </c>
      <c r="D81" s="9">
        <v>12.6</v>
      </c>
      <c r="E81" s="9" t="s">
        <v>275</v>
      </c>
      <c r="F81" s="9" t="s">
        <v>253</v>
      </c>
      <c r="G81" s="9" t="s">
        <v>488</v>
      </c>
      <c r="H81" s="9">
        <v>2005</v>
      </c>
      <c r="I81" s="15" t="s">
        <v>427</v>
      </c>
      <c r="J81" s="15" t="s">
        <v>427</v>
      </c>
      <c r="K81" s="15" t="s">
        <v>427</v>
      </c>
      <c r="L81" s="15" t="s">
        <v>427</v>
      </c>
      <c r="M81" s="15" t="s">
        <v>427</v>
      </c>
      <c r="N81" s="16" t="s">
        <v>445</v>
      </c>
      <c r="O81" s="15" t="s">
        <v>427</v>
      </c>
      <c r="P81" s="15" t="s">
        <v>427</v>
      </c>
      <c r="Q81" s="15" t="s">
        <v>427</v>
      </c>
      <c r="R81" s="15" t="s">
        <v>427</v>
      </c>
    </row>
    <row r="82" spans="1:18" ht="99.75" customHeight="1" hidden="1">
      <c r="A82" s="24" t="s">
        <v>598</v>
      </c>
      <c r="B82" s="11" t="s">
        <v>377</v>
      </c>
      <c r="C82" s="9">
        <v>131240</v>
      </c>
      <c r="D82" s="9">
        <v>131240</v>
      </c>
      <c r="E82" s="9" t="s">
        <v>275</v>
      </c>
      <c r="F82" s="9" t="s">
        <v>253</v>
      </c>
      <c r="G82" s="9" t="s">
        <v>488</v>
      </c>
      <c r="H82" s="9">
        <v>2005</v>
      </c>
      <c r="I82" s="15" t="s">
        <v>427</v>
      </c>
      <c r="J82" s="15" t="s">
        <v>427</v>
      </c>
      <c r="K82" s="15" t="s">
        <v>427</v>
      </c>
      <c r="L82" s="15" t="s">
        <v>427</v>
      </c>
      <c r="M82" s="15" t="s">
        <v>427</v>
      </c>
      <c r="N82" s="16" t="s">
        <v>445</v>
      </c>
      <c r="O82" s="15" t="s">
        <v>427</v>
      </c>
      <c r="P82" s="15" t="s">
        <v>427</v>
      </c>
      <c r="Q82" s="15" t="s">
        <v>427</v>
      </c>
      <c r="R82" s="15" t="s">
        <v>427</v>
      </c>
    </row>
    <row r="83" spans="1:18" ht="84.75" customHeight="1" hidden="1">
      <c r="A83" s="24" t="s">
        <v>599</v>
      </c>
      <c r="B83" s="11" t="s">
        <v>370</v>
      </c>
      <c r="C83" s="9">
        <v>40.5</v>
      </c>
      <c r="D83" s="9">
        <v>40.5</v>
      </c>
      <c r="E83" s="9" t="s">
        <v>275</v>
      </c>
      <c r="F83" s="9" t="s">
        <v>253</v>
      </c>
      <c r="G83" s="9" t="s">
        <v>488</v>
      </c>
      <c r="H83" s="9">
        <v>2005</v>
      </c>
      <c r="I83" s="15" t="s">
        <v>427</v>
      </c>
      <c r="J83" s="16" t="s">
        <v>489</v>
      </c>
      <c r="K83" s="15" t="s">
        <v>427</v>
      </c>
      <c r="L83" s="15" t="s">
        <v>449</v>
      </c>
      <c r="M83" s="16" t="s">
        <v>457</v>
      </c>
      <c r="N83" s="16" t="s">
        <v>445</v>
      </c>
      <c r="O83" s="15" t="s">
        <v>427</v>
      </c>
      <c r="P83" s="15" t="s">
        <v>427</v>
      </c>
      <c r="Q83" s="15" t="s">
        <v>427</v>
      </c>
      <c r="R83" s="15" t="s">
        <v>427</v>
      </c>
    </row>
    <row r="84" spans="1:18" ht="112.5" customHeight="1" hidden="1">
      <c r="A84" s="24" t="s">
        <v>600</v>
      </c>
      <c r="B84" s="11" t="s">
        <v>378</v>
      </c>
      <c r="C84" s="9">
        <v>13.2</v>
      </c>
      <c r="D84" s="9">
        <v>13.2</v>
      </c>
      <c r="E84" s="9" t="s">
        <v>275</v>
      </c>
      <c r="F84" s="9" t="s">
        <v>253</v>
      </c>
      <c r="G84" s="9" t="s">
        <v>488</v>
      </c>
      <c r="H84" s="9">
        <v>2007</v>
      </c>
      <c r="I84" s="15" t="s">
        <v>427</v>
      </c>
      <c r="J84" s="15" t="s">
        <v>451</v>
      </c>
      <c r="K84" s="16" t="s">
        <v>448</v>
      </c>
      <c r="L84" s="15" t="s">
        <v>427</v>
      </c>
      <c r="M84" s="16" t="s">
        <v>458</v>
      </c>
      <c r="N84" s="16" t="s">
        <v>445</v>
      </c>
      <c r="O84" s="15" t="s">
        <v>427</v>
      </c>
      <c r="P84" s="15" t="s">
        <v>427</v>
      </c>
      <c r="Q84" s="15" t="s">
        <v>427</v>
      </c>
      <c r="R84" s="15" t="s">
        <v>427</v>
      </c>
    </row>
    <row r="85" spans="1:18" ht="42" customHeight="1">
      <c r="A85" s="9">
        <v>18</v>
      </c>
      <c r="B85" s="10" t="s">
        <v>496</v>
      </c>
      <c r="C85" s="14"/>
      <c r="D85" s="14"/>
      <c r="E85" s="9"/>
      <c r="F85" s="20"/>
      <c r="G85" s="9"/>
      <c r="H85" s="9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93.75" customHeight="1">
      <c r="A86" s="24" t="s">
        <v>546</v>
      </c>
      <c r="B86" s="11" t="s">
        <v>379</v>
      </c>
      <c r="C86" s="14">
        <v>446</v>
      </c>
      <c r="D86" s="14">
        <v>446</v>
      </c>
      <c r="E86" s="9" t="s">
        <v>275</v>
      </c>
      <c r="F86" s="20" t="s">
        <v>299</v>
      </c>
      <c r="G86" s="9" t="s">
        <v>488</v>
      </c>
      <c r="H86" s="9" t="s">
        <v>304</v>
      </c>
      <c r="I86" s="15" t="s">
        <v>427</v>
      </c>
      <c r="J86" s="15" t="s">
        <v>427</v>
      </c>
      <c r="K86" s="15" t="s">
        <v>427</v>
      </c>
      <c r="L86" s="15" t="s">
        <v>427</v>
      </c>
      <c r="M86" s="15" t="s">
        <v>427</v>
      </c>
      <c r="N86" s="16" t="s">
        <v>459</v>
      </c>
      <c r="O86" s="15" t="s">
        <v>427</v>
      </c>
      <c r="P86" s="15" t="s">
        <v>427</v>
      </c>
      <c r="Q86" s="15" t="s">
        <v>427</v>
      </c>
      <c r="R86" s="15" t="s">
        <v>427</v>
      </c>
    </row>
    <row r="87" spans="1:18" ht="98.25" customHeight="1">
      <c r="A87" s="24" t="s">
        <v>547</v>
      </c>
      <c r="B87" s="11" t="s">
        <v>380</v>
      </c>
      <c r="C87" s="14">
        <v>7</v>
      </c>
      <c r="D87" s="14">
        <v>7</v>
      </c>
      <c r="E87" s="9" t="s">
        <v>275</v>
      </c>
      <c r="F87" s="20" t="s">
        <v>300</v>
      </c>
      <c r="G87" s="9" t="s">
        <v>488</v>
      </c>
      <c r="H87" s="9" t="s">
        <v>278</v>
      </c>
      <c r="I87" s="15" t="s">
        <v>427</v>
      </c>
      <c r="J87" s="15" t="s">
        <v>427</v>
      </c>
      <c r="K87" s="15" t="s">
        <v>427</v>
      </c>
      <c r="L87" s="15" t="s">
        <v>427</v>
      </c>
      <c r="M87" s="15" t="s">
        <v>427</v>
      </c>
      <c r="N87" s="16" t="s">
        <v>459</v>
      </c>
      <c r="O87" s="15" t="s">
        <v>427</v>
      </c>
      <c r="P87" s="15" t="s">
        <v>427</v>
      </c>
      <c r="Q87" s="15" t="s">
        <v>427</v>
      </c>
      <c r="R87" s="15" t="s">
        <v>427</v>
      </c>
    </row>
    <row r="88" spans="1:18" ht="106.5" customHeight="1">
      <c r="A88" s="24" t="s">
        <v>601</v>
      </c>
      <c r="B88" s="11" t="s">
        <v>381</v>
      </c>
      <c r="C88" s="9">
        <v>860.2</v>
      </c>
      <c r="D88" s="9">
        <v>860.2</v>
      </c>
      <c r="E88" s="9" t="s">
        <v>275</v>
      </c>
      <c r="F88" s="20" t="s">
        <v>301</v>
      </c>
      <c r="G88" s="9" t="s">
        <v>488</v>
      </c>
      <c r="H88" s="9" t="s">
        <v>305</v>
      </c>
      <c r="I88" s="15" t="s">
        <v>427</v>
      </c>
      <c r="J88" s="15" t="s">
        <v>427</v>
      </c>
      <c r="K88" s="15" t="s">
        <v>427</v>
      </c>
      <c r="L88" s="15" t="s">
        <v>427</v>
      </c>
      <c r="M88" s="15" t="s">
        <v>427</v>
      </c>
      <c r="N88" s="16" t="s">
        <v>459</v>
      </c>
      <c r="O88" s="15" t="s">
        <v>427</v>
      </c>
      <c r="P88" s="15" t="s">
        <v>427</v>
      </c>
      <c r="Q88" s="15" t="s">
        <v>427</v>
      </c>
      <c r="R88" s="15" t="s">
        <v>427</v>
      </c>
    </row>
    <row r="89" spans="1:18" ht="106.5" customHeight="1">
      <c r="A89" s="24" t="s">
        <v>602</v>
      </c>
      <c r="B89" s="11" t="s">
        <v>382</v>
      </c>
      <c r="C89" s="9">
        <v>1507.7</v>
      </c>
      <c r="D89" s="9">
        <v>1507.7</v>
      </c>
      <c r="E89" s="9" t="s">
        <v>275</v>
      </c>
      <c r="F89" s="20" t="s">
        <v>302</v>
      </c>
      <c r="G89" s="9" t="s">
        <v>488</v>
      </c>
      <c r="H89" s="9" t="s">
        <v>306</v>
      </c>
      <c r="I89" s="15" t="s">
        <v>427</v>
      </c>
      <c r="J89" s="15" t="s">
        <v>427</v>
      </c>
      <c r="K89" s="15" t="s">
        <v>427</v>
      </c>
      <c r="L89" s="15" t="s">
        <v>427</v>
      </c>
      <c r="M89" s="15" t="s">
        <v>427</v>
      </c>
      <c r="N89" s="16" t="s">
        <v>459</v>
      </c>
      <c r="O89" s="15" t="s">
        <v>427</v>
      </c>
      <c r="P89" s="15" t="s">
        <v>427</v>
      </c>
      <c r="Q89" s="15" t="s">
        <v>427</v>
      </c>
      <c r="R89" s="15" t="s">
        <v>427</v>
      </c>
    </row>
    <row r="90" spans="1:18" ht="109.5" customHeight="1">
      <c r="A90" s="24" t="s">
        <v>603</v>
      </c>
      <c r="B90" s="11" t="s">
        <v>383</v>
      </c>
      <c r="C90" s="9">
        <v>1225.1</v>
      </c>
      <c r="D90" s="9">
        <v>1225.1</v>
      </c>
      <c r="E90" s="9" t="s">
        <v>275</v>
      </c>
      <c r="F90" s="20" t="s">
        <v>303</v>
      </c>
      <c r="G90" s="9" t="s">
        <v>488</v>
      </c>
      <c r="H90" s="9" t="s">
        <v>306</v>
      </c>
      <c r="I90" s="15" t="s">
        <v>427</v>
      </c>
      <c r="J90" s="15" t="s">
        <v>427</v>
      </c>
      <c r="K90" s="15" t="s">
        <v>427</v>
      </c>
      <c r="L90" s="15" t="s">
        <v>427</v>
      </c>
      <c r="M90" s="15" t="s">
        <v>427</v>
      </c>
      <c r="N90" s="16" t="s">
        <v>459</v>
      </c>
      <c r="O90" s="15" t="s">
        <v>427</v>
      </c>
      <c r="P90" s="15" t="s">
        <v>427</v>
      </c>
      <c r="Q90" s="15" t="s">
        <v>427</v>
      </c>
      <c r="R90" s="15" t="s">
        <v>427</v>
      </c>
    </row>
    <row r="91" spans="1:18" ht="29.25" customHeight="1">
      <c r="A91" s="34"/>
      <c r="B91" s="35" t="s">
        <v>634</v>
      </c>
      <c r="C91" s="36">
        <f>C86+C87+C88+C89+C90</f>
        <v>4046</v>
      </c>
      <c r="D91" s="36">
        <f>D86+D87+D88+D89+D90</f>
        <v>4046</v>
      </c>
      <c r="E91" s="34"/>
      <c r="F91" s="34"/>
      <c r="G91" s="34"/>
      <c r="H91" s="34"/>
      <c r="I91" s="34"/>
      <c r="J91" s="34"/>
      <c r="K91" s="34"/>
      <c r="L91" s="34"/>
      <c r="M91" s="34"/>
      <c r="N91" s="37"/>
      <c r="O91" s="34"/>
      <c r="P91" s="34"/>
      <c r="Q91" s="34"/>
      <c r="R91" s="38"/>
    </row>
    <row r="92" spans="1:18" ht="59.25" customHeight="1">
      <c r="A92" s="9">
        <v>19</v>
      </c>
      <c r="B92" s="10" t="s">
        <v>497</v>
      </c>
      <c r="C92" s="17"/>
      <c r="D92" s="17"/>
      <c r="E92" s="11"/>
      <c r="F92" s="12"/>
      <c r="G92" s="9"/>
      <c r="H92" s="9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2.5" customHeight="1">
      <c r="A93" s="24" t="s">
        <v>548</v>
      </c>
      <c r="B93" s="11" t="s">
        <v>410</v>
      </c>
      <c r="C93" s="14">
        <v>8039</v>
      </c>
      <c r="D93" s="14">
        <v>8039</v>
      </c>
      <c r="E93" s="9" t="s">
        <v>275</v>
      </c>
      <c r="F93" s="12" t="s">
        <v>307</v>
      </c>
      <c r="G93" s="9" t="s">
        <v>488</v>
      </c>
      <c r="H93" s="15" t="s">
        <v>247</v>
      </c>
      <c r="I93" s="15" t="s">
        <v>427</v>
      </c>
      <c r="J93" s="15" t="s">
        <v>427</v>
      </c>
      <c r="K93" s="15" t="s">
        <v>427</v>
      </c>
      <c r="L93" s="15" t="s">
        <v>427</v>
      </c>
      <c r="M93" s="15" t="s">
        <v>427</v>
      </c>
      <c r="N93" s="16" t="s">
        <v>460</v>
      </c>
      <c r="O93" s="15" t="s">
        <v>427</v>
      </c>
      <c r="P93" s="15" t="s">
        <v>427</v>
      </c>
      <c r="Q93" s="15" t="s">
        <v>427</v>
      </c>
      <c r="R93" s="15" t="s">
        <v>427</v>
      </c>
    </row>
    <row r="94" spans="1:18" ht="81.75" customHeight="1">
      <c r="A94" s="24" t="s">
        <v>549</v>
      </c>
      <c r="B94" s="11" t="s">
        <v>384</v>
      </c>
      <c r="C94" s="14">
        <v>2184.3</v>
      </c>
      <c r="D94" s="14">
        <v>473.6</v>
      </c>
      <c r="E94" s="9" t="s">
        <v>275</v>
      </c>
      <c r="F94" s="12" t="s">
        <v>308</v>
      </c>
      <c r="G94" s="9" t="s">
        <v>488</v>
      </c>
      <c r="H94" s="9">
        <v>1988</v>
      </c>
      <c r="I94" s="15" t="s">
        <v>427</v>
      </c>
      <c r="J94" s="16" t="s">
        <v>461</v>
      </c>
      <c r="K94" s="16" t="s">
        <v>462</v>
      </c>
      <c r="L94" s="16" t="s">
        <v>461</v>
      </c>
      <c r="M94" s="16" t="s">
        <v>463</v>
      </c>
      <c r="N94" s="16" t="s">
        <v>460</v>
      </c>
      <c r="O94" s="15" t="s">
        <v>427</v>
      </c>
      <c r="P94" s="15" t="s">
        <v>427</v>
      </c>
      <c r="Q94" s="15" t="s">
        <v>427</v>
      </c>
      <c r="R94" s="15" t="s">
        <v>427</v>
      </c>
    </row>
    <row r="95" spans="1:18" ht="29.25" customHeight="1">
      <c r="A95" s="34"/>
      <c r="B95" s="35" t="s">
        <v>634</v>
      </c>
      <c r="C95" s="36">
        <f>C93+C94</f>
        <v>10223.3</v>
      </c>
      <c r="D95" s="36">
        <f>D93+D94</f>
        <v>8512.6</v>
      </c>
      <c r="E95" s="34"/>
      <c r="F95" s="34"/>
      <c r="G95" s="34"/>
      <c r="H95" s="34"/>
      <c r="I95" s="34"/>
      <c r="J95" s="34"/>
      <c r="K95" s="34"/>
      <c r="L95" s="34"/>
      <c r="M95" s="34"/>
      <c r="N95" s="37"/>
      <c r="O95" s="34"/>
      <c r="P95" s="34"/>
      <c r="Q95" s="34"/>
      <c r="R95" s="38"/>
    </row>
    <row r="96" spans="1:18" ht="86.25" customHeight="1">
      <c r="A96" s="9">
        <v>20</v>
      </c>
      <c r="B96" s="10" t="s">
        <v>498</v>
      </c>
      <c r="C96" s="17"/>
      <c r="D96" s="17"/>
      <c r="E96" s="11"/>
      <c r="F96" s="12"/>
      <c r="G96" s="9"/>
      <c r="H96" s="9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97.5" customHeight="1">
      <c r="A97" s="24" t="s">
        <v>550</v>
      </c>
      <c r="B97" s="11" t="s">
        <v>411</v>
      </c>
      <c r="C97" s="14">
        <v>31876</v>
      </c>
      <c r="D97" s="14">
        <v>31876</v>
      </c>
      <c r="E97" s="9" t="s">
        <v>275</v>
      </c>
      <c r="F97" s="12" t="s">
        <v>254</v>
      </c>
      <c r="G97" s="9" t="s">
        <v>488</v>
      </c>
      <c r="H97" s="15" t="s">
        <v>247</v>
      </c>
      <c r="I97" s="15" t="s">
        <v>427</v>
      </c>
      <c r="J97" s="15" t="s">
        <v>427</v>
      </c>
      <c r="K97" s="15" t="s">
        <v>427</v>
      </c>
      <c r="L97" s="15" t="s">
        <v>427</v>
      </c>
      <c r="M97" s="15" t="s">
        <v>427</v>
      </c>
      <c r="N97" s="16" t="s">
        <v>464</v>
      </c>
      <c r="O97" s="15" t="s">
        <v>427</v>
      </c>
      <c r="P97" s="15" t="s">
        <v>427</v>
      </c>
      <c r="Q97" s="15" t="s">
        <v>427</v>
      </c>
      <c r="R97" s="15" t="s">
        <v>427</v>
      </c>
    </row>
    <row r="98" spans="1:18" ht="80.25" customHeight="1">
      <c r="A98" s="24" t="s">
        <v>551</v>
      </c>
      <c r="B98" s="11" t="s">
        <v>385</v>
      </c>
      <c r="C98" s="9">
        <v>44.3</v>
      </c>
      <c r="D98" s="40">
        <v>0</v>
      </c>
      <c r="E98" s="9" t="s">
        <v>275</v>
      </c>
      <c r="F98" s="12" t="s">
        <v>254</v>
      </c>
      <c r="G98" s="9" t="s">
        <v>488</v>
      </c>
      <c r="H98" s="9" t="s">
        <v>309</v>
      </c>
      <c r="I98" s="15" t="s">
        <v>427</v>
      </c>
      <c r="J98" s="15" t="s">
        <v>465</v>
      </c>
      <c r="K98" s="15" t="s">
        <v>466</v>
      </c>
      <c r="L98" s="15" t="s">
        <v>467</v>
      </c>
      <c r="M98" s="16" t="s">
        <v>458</v>
      </c>
      <c r="N98" s="16" t="s">
        <v>464</v>
      </c>
      <c r="O98" s="15" t="s">
        <v>427</v>
      </c>
      <c r="P98" s="15" t="s">
        <v>427</v>
      </c>
      <c r="Q98" s="15" t="s">
        <v>427</v>
      </c>
      <c r="R98" s="15" t="s">
        <v>427</v>
      </c>
    </row>
    <row r="99" spans="1:18" ht="99" customHeight="1">
      <c r="A99" s="24" t="s">
        <v>552</v>
      </c>
      <c r="B99" s="11" t="s">
        <v>386</v>
      </c>
      <c r="C99" s="9">
        <v>55.2</v>
      </c>
      <c r="D99" s="40">
        <v>0</v>
      </c>
      <c r="E99" s="9" t="s">
        <v>275</v>
      </c>
      <c r="F99" s="12" t="s">
        <v>254</v>
      </c>
      <c r="G99" s="9" t="s">
        <v>488</v>
      </c>
      <c r="H99" s="9" t="s">
        <v>309</v>
      </c>
      <c r="I99" s="15" t="s">
        <v>427</v>
      </c>
      <c r="J99" s="15" t="s">
        <v>465</v>
      </c>
      <c r="K99" s="15" t="s">
        <v>466</v>
      </c>
      <c r="L99" s="15" t="s">
        <v>465</v>
      </c>
      <c r="M99" s="16" t="s">
        <v>468</v>
      </c>
      <c r="N99" s="16" t="s">
        <v>464</v>
      </c>
      <c r="O99" s="15" t="s">
        <v>427</v>
      </c>
      <c r="P99" s="15" t="s">
        <v>427</v>
      </c>
      <c r="Q99" s="15" t="s">
        <v>427</v>
      </c>
      <c r="R99" s="15" t="s">
        <v>427</v>
      </c>
    </row>
    <row r="100" spans="1:18" ht="81">
      <c r="A100" s="24" t="s">
        <v>553</v>
      </c>
      <c r="B100" s="11" t="s">
        <v>387</v>
      </c>
      <c r="C100" s="9">
        <v>5268.7</v>
      </c>
      <c r="D100" s="9">
        <v>3815.3</v>
      </c>
      <c r="E100" s="9" t="s">
        <v>275</v>
      </c>
      <c r="F100" s="12" t="s">
        <v>315</v>
      </c>
      <c r="G100" s="9" t="s">
        <v>488</v>
      </c>
      <c r="H100" s="9" t="s">
        <v>309</v>
      </c>
      <c r="I100" s="15" t="s">
        <v>427</v>
      </c>
      <c r="J100" s="15" t="s">
        <v>465</v>
      </c>
      <c r="K100" s="15" t="s">
        <v>449</v>
      </c>
      <c r="L100" s="15" t="s">
        <v>449</v>
      </c>
      <c r="M100" s="16" t="s">
        <v>469</v>
      </c>
      <c r="N100" s="16" t="s">
        <v>464</v>
      </c>
      <c r="O100" s="15" t="s">
        <v>427</v>
      </c>
      <c r="P100" s="15" t="s">
        <v>427</v>
      </c>
      <c r="Q100" s="15" t="s">
        <v>427</v>
      </c>
      <c r="R100" s="15" t="s">
        <v>427</v>
      </c>
    </row>
    <row r="101" spans="1:18" ht="81">
      <c r="A101" s="24" t="s">
        <v>554</v>
      </c>
      <c r="B101" s="11" t="s">
        <v>388</v>
      </c>
      <c r="C101" s="9">
        <v>132.8</v>
      </c>
      <c r="D101" s="9">
        <v>132.8</v>
      </c>
      <c r="E101" s="9" t="s">
        <v>275</v>
      </c>
      <c r="F101" s="12" t="s">
        <v>312</v>
      </c>
      <c r="G101" s="9" t="s">
        <v>488</v>
      </c>
      <c r="H101" s="9" t="s">
        <v>309</v>
      </c>
      <c r="I101" s="15" t="s">
        <v>427</v>
      </c>
      <c r="J101" s="15" t="s">
        <v>427</v>
      </c>
      <c r="K101" s="15" t="s">
        <v>427</v>
      </c>
      <c r="L101" s="15" t="s">
        <v>427</v>
      </c>
      <c r="M101" s="16" t="s">
        <v>468</v>
      </c>
      <c r="N101" s="16" t="s">
        <v>464</v>
      </c>
      <c r="O101" s="15" t="s">
        <v>427</v>
      </c>
      <c r="P101" s="15" t="s">
        <v>427</v>
      </c>
      <c r="Q101" s="15" t="s">
        <v>427</v>
      </c>
      <c r="R101" s="15" t="s">
        <v>427</v>
      </c>
    </row>
    <row r="102" spans="1:18" ht="85.5" customHeight="1">
      <c r="A102" s="24" t="s">
        <v>555</v>
      </c>
      <c r="B102" s="11" t="s">
        <v>389</v>
      </c>
      <c r="C102" s="9">
        <v>235.4</v>
      </c>
      <c r="D102" s="9">
        <v>235.4</v>
      </c>
      <c r="E102" s="9" t="s">
        <v>275</v>
      </c>
      <c r="F102" s="12" t="s">
        <v>313</v>
      </c>
      <c r="G102" s="9" t="s">
        <v>488</v>
      </c>
      <c r="H102" s="9" t="s">
        <v>310</v>
      </c>
      <c r="I102" s="15" t="s">
        <v>427</v>
      </c>
      <c r="J102" s="15" t="s">
        <v>465</v>
      </c>
      <c r="K102" s="15" t="s">
        <v>449</v>
      </c>
      <c r="L102" s="15" t="s">
        <v>449</v>
      </c>
      <c r="M102" s="16" t="s">
        <v>470</v>
      </c>
      <c r="N102" s="16" t="s">
        <v>464</v>
      </c>
      <c r="O102" s="15" t="s">
        <v>427</v>
      </c>
      <c r="P102" s="15" t="s">
        <v>427</v>
      </c>
      <c r="Q102" s="15" t="s">
        <v>427</v>
      </c>
      <c r="R102" s="15" t="s">
        <v>427</v>
      </c>
    </row>
    <row r="103" spans="1:18" ht="85.5" customHeight="1">
      <c r="A103" s="24" t="s">
        <v>556</v>
      </c>
      <c r="B103" s="11" t="s">
        <v>390</v>
      </c>
      <c r="C103" s="9">
        <v>2324.9</v>
      </c>
      <c r="D103" s="9">
        <v>2324.9</v>
      </c>
      <c r="E103" s="9" t="s">
        <v>275</v>
      </c>
      <c r="F103" s="12" t="s">
        <v>314</v>
      </c>
      <c r="G103" s="9" t="s">
        <v>488</v>
      </c>
      <c r="H103" s="9" t="s">
        <v>310</v>
      </c>
      <c r="I103" s="15" t="s">
        <v>427</v>
      </c>
      <c r="J103" s="15" t="s">
        <v>427</v>
      </c>
      <c r="K103" s="15" t="s">
        <v>427</v>
      </c>
      <c r="L103" s="15" t="s">
        <v>427</v>
      </c>
      <c r="M103" s="16" t="s">
        <v>457</v>
      </c>
      <c r="N103" s="16" t="s">
        <v>464</v>
      </c>
      <c r="O103" s="15" t="s">
        <v>427</v>
      </c>
      <c r="P103" s="15" t="s">
        <v>427</v>
      </c>
      <c r="Q103" s="15" t="s">
        <v>427</v>
      </c>
      <c r="R103" s="15" t="s">
        <v>427</v>
      </c>
    </row>
    <row r="104" spans="1:18" ht="87" customHeight="1">
      <c r="A104" s="24" t="s">
        <v>557</v>
      </c>
      <c r="B104" s="11" t="s">
        <v>391</v>
      </c>
      <c r="C104" s="14">
        <v>1128</v>
      </c>
      <c r="D104" s="14">
        <v>1128</v>
      </c>
      <c r="E104" s="9" t="s">
        <v>275</v>
      </c>
      <c r="F104" s="12" t="s">
        <v>254</v>
      </c>
      <c r="G104" s="9" t="s">
        <v>488</v>
      </c>
      <c r="H104" s="9" t="s">
        <v>311</v>
      </c>
      <c r="I104" s="15" t="s">
        <v>427</v>
      </c>
      <c r="J104" s="15" t="s">
        <v>427</v>
      </c>
      <c r="K104" s="15" t="s">
        <v>427</v>
      </c>
      <c r="L104" s="15" t="s">
        <v>427</v>
      </c>
      <c r="M104" s="16" t="s">
        <v>452</v>
      </c>
      <c r="N104" s="16" t="s">
        <v>464</v>
      </c>
      <c r="O104" s="15" t="s">
        <v>427</v>
      </c>
      <c r="P104" s="15" t="s">
        <v>427</v>
      </c>
      <c r="Q104" s="15" t="s">
        <v>427</v>
      </c>
      <c r="R104" s="15" t="s">
        <v>427</v>
      </c>
    </row>
    <row r="105" spans="1:18" ht="81" customHeight="1">
      <c r="A105" s="24" t="s">
        <v>604</v>
      </c>
      <c r="B105" s="11" t="s">
        <v>392</v>
      </c>
      <c r="C105" s="9">
        <v>6.2</v>
      </c>
      <c r="D105" s="9">
        <v>6.2</v>
      </c>
      <c r="E105" s="9" t="s">
        <v>275</v>
      </c>
      <c r="F105" s="12" t="s">
        <v>254</v>
      </c>
      <c r="G105" s="9" t="s">
        <v>488</v>
      </c>
      <c r="H105" s="9" t="s">
        <v>310</v>
      </c>
      <c r="I105" s="15" t="s">
        <v>427</v>
      </c>
      <c r="J105" s="15" t="s">
        <v>427</v>
      </c>
      <c r="K105" s="15" t="s">
        <v>427</v>
      </c>
      <c r="L105" s="15" t="s">
        <v>427</v>
      </c>
      <c r="M105" s="15" t="s">
        <v>427</v>
      </c>
      <c r="N105" s="16" t="s">
        <v>464</v>
      </c>
      <c r="O105" s="15" t="s">
        <v>427</v>
      </c>
      <c r="P105" s="15" t="s">
        <v>427</v>
      </c>
      <c r="Q105" s="15" t="s">
        <v>427</v>
      </c>
      <c r="R105" s="15" t="s">
        <v>427</v>
      </c>
    </row>
    <row r="106" spans="1:18" ht="29.25" customHeight="1">
      <c r="A106" s="34"/>
      <c r="B106" s="35" t="s">
        <v>634</v>
      </c>
      <c r="C106" s="36">
        <f>+C97+C98+C99+C100+C101+C102+C103+C104+C105</f>
        <v>41071.5</v>
      </c>
      <c r="D106" s="36">
        <f>+D97+D98+D99+D100+D101+D102+D103+D104+D105</f>
        <v>39518.600000000006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7"/>
      <c r="O106" s="34"/>
      <c r="P106" s="34"/>
      <c r="Q106" s="34"/>
      <c r="R106" s="38"/>
    </row>
    <row r="107" spans="1:18" ht="99.75" customHeight="1">
      <c r="A107" s="9">
        <v>21</v>
      </c>
      <c r="B107" s="10" t="s">
        <v>499</v>
      </c>
      <c r="C107" s="17"/>
      <c r="D107" s="17"/>
      <c r="E107" s="11"/>
      <c r="F107" s="12"/>
      <c r="G107" s="9"/>
      <c r="H107" s="9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38.75" customHeight="1">
      <c r="A108" s="24" t="s">
        <v>558</v>
      </c>
      <c r="B108" s="11" t="s">
        <v>412</v>
      </c>
      <c r="C108" s="14">
        <v>13081</v>
      </c>
      <c r="D108" s="14">
        <v>13081</v>
      </c>
      <c r="E108" s="9" t="s">
        <v>275</v>
      </c>
      <c r="F108" s="12" t="s">
        <v>255</v>
      </c>
      <c r="G108" s="9" t="s">
        <v>488</v>
      </c>
      <c r="H108" s="15" t="s">
        <v>247</v>
      </c>
      <c r="I108" s="15" t="s">
        <v>427</v>
      </c>
      <c r="J108" s="15" t="s">
        <v>427</v>
      </c>
      <c r="K108" s="15" t="s">
        <v>427</v>
      </c>
      <c r="L108" s="15" t="s">
        <v>427</v>
      </c>
      <c r="M108" s="15" t="s">
        <v>427</v>
      </c>
      <c r="N108" s="16" t="s">
        <v>464</v>
      </c>
      <c r="O108" s="15" t="s">
        <v>427</v>
      </c>
      <c r="P108" s="15" t="s">
        <v>427</v>
      </c>
      <c r="Q108" s="15" t="s">
        <v>427</v>
      </c>
      <c r="R108" s="15" t="s">
        <v>427</v>
      </c>
    </row>
    <row r="109" spans="1:18" ht="84" customHeight="1">
      <c r="A109" s="24" t="s">
        <v>559</v>
      </c>
      <c r="B109" s="11" t="s">
        <v>393</v>
      </c>
      <c r="C109" s="9">
        <v>905.3</v>
      </c>
      <c r="D109" s="9">
        <v>441.5</v>
      </c>
      <c r="E109" s="9" t="s">
        <v>275</v>
      </c>
      <c r="F109" s="12" t="s">
        <v>255</v>
      </c>
      <c r="G109" s="9" t="s">
        <v>488</v>
      </c>
      <c r="H109" s="9" t="s">
        <v>322</v>
      </c>
      <c r="I109" s="15" t="s">
        <v>427</v>
      </c>
      <c r="J109" s="15" t="s">
        <v>451</v>
      </c>
      <c r="K109" s="15" t="s">
        <v>427</v>
      </c>
      <c r="L109" s="15" t="s">
        <v>427</v>
      </c>
      <c r="M109" s="16" t="s">
        <v>471</v>
      </c>
      <c r="N109" s="16" t="s">
        <v>464</v>
      </c>
      <c r="O109" s="15" t="s">
        <v>427</v>
      </c>
      <c r="P109" s="15" t="s">
        <v>427</v>
      </c>
      <c r="Q109" s="15" t="s">
        <v>427</v>
      </c>
      <c r="R109" s="15" t="s">
        <v>427</v>
      </c>
    </row>
    <row r="110" spans="1:18" ht="96.75" customHeight="1">
      <c r="A110" s="24" t="s">
        <v>605</v>
      </c>
      <c r="B110" s="11" t="s">
        <v>394</v>
      </c>
      <c r="C110" s="9">
        <v>202.7</v>
      </c>
      <c r="D110" s="9">
        <v>202.7</v>
      </c>
      <c r="E110" s="9" t="s">
        <v>275</v>
      </c>
      <c r="F110" s="12" t="s">
        <v>321</v>
      </c>
      <c r="G110" s="9" t="s">
        <v>488</v>
      </c>
      <c r="H110" s="9" t="s">
        <v>322</v>
      </c>
      <c r="I110" s="15" t="s">
        <v>427</v>
      </c>
      <c r="J110" s="15" t="s">
        <v>451</v>
      </c>
      <c r="K110" s="15" t="s">
        <v>427</v>
      </c>
      <c r="L110" s="15" t="s">
        <v>427</v>
      </c>
      <c r="M110" s="16" t="s">
        <v>468</v>
      </c>
      <c r="N110" s="16" t="s">
        <v>464</v>
      </c>
      <c r="O110" s="15" t="s">
        <v>427</v>
      </c>
      <c r="P110" s="15" t="s">
        <v>427</v>
      </c>
      <c r="Q110" s="15" t="s">
        <v>427</v>
      </c>
      <c r="R110" s="15" t="s">
        <v>427</v>
      </c>
    </row>
    <row r="111" spans="1:18" ht="81.75" customHeight="1">
      <c r="A111" s="24" t="s">
        <v>606</v>
      </c>
      <c r="B111" s="11" t="s">
        <v>395</v>
      </c>
      <c r="C111" s="9">
        <v>221.8</v>
      </c>
      <c r="D111" s="9">
        <v>221.8</v>
      </c>
      <c r="E111" s="9" t="s">
        <v>275</v>
      </c>
      <c r="F111" s="12" t="s">
        <v>318</v>
      </c>
      <c r="G111" s="9" t="s">
        <v>488</v>
      </c>
      <c r="H111" s="9" t="s">
        <v>322</v>
      </c>
      <c r="I111" s="15" t="s">
        <v>427</v>
      </c>
      <c r="J111" s="15" t="s">
        <v>427</v>
      </c>
      <c r="K111" s="15" t="s">
        <v>427</v>
      </c>
      <c r="L111" s="15" t="s">
        <v>427</v>
      </c>
      <c r="M111" s="16" t="s">
        <v>458</v>
      </c>
      <c r="N111" s="16" t="s">
        <v>464</v>
      </c>
      <c r="O111" s="15" t="s">
        <v>427</v>
      </c>
      <c r="P111" s="15" t="s">
        <v>427</v>
      </c>
      <c r="Q111" s="15" t="s">
        <v>427</v>
      </c>
      <c r="R111" s="15" t="s">
        <v>427</v>
      </c>
    </row>
    <row r="112" spans="1:18" ht="84" customHeight="1">
      <c r="A112" s="24" t="s">
        <v>607</v>
      </c>
      <c r="B112" s="11" t="s">
        <v>396</v>
      </c>
      <c r="C112" s="9">
        <v>187.8</v>
      </c>
      <c r="D112" s="9">
        <v>187.8</v>
      </c>
      <c r="E112" s="9" t="s">
        <v>275</v>
      </c>
      <c r="F112" s="12" t="s">
        <v>319</v>
      </c>
      <c r="G112" s="9" t="s">
        <v>488</v>
      </c>
      <c r="H112" s="9" t="s">
        <v>322</v>
      </c>
      <c r="I112" s="15" t="s">
        <v>427</v>
      </c>
      <c r="J112" s="15" t="s">
        <v>427</v>
      </c>
      <c r="K112" s="15" t="s">
        <v>427</v>
      </c>
      <c r="L112" s="15" t="s">
        <v>427</v>
      </c>
      <c r="M112" s="16" t="s">
        <v>458</v>
      </c>
      <c r="N112" s="16" t="s">
        <v>464</v>
      </c>
      <c r="O112" s="15" t="s">
        <v>427</v>
      </c>
      <c r="P112" s="15" t="s">
        <v>427</v>
      </c>
      <c r="Q112" s="15" t="s">
        <v>427</v>
      </c>
      <c r="R112" s="15" t="s">
        <v>427</v>
      </c>
    </row>
    <row r="113" spans="1:18" ht="84" customHeight="1">
      <c r="A113" s="24" t="s">
        <v>608</v>
      </c>
      <c r="B113" s="11" t="s">
        <v>397</v>
      </c>
      <c r="C113" s="14">
        <v>29</v>
      </c>
      <c r="D113" s="14">
        <v>29</v>
      </c>
      <c r="E113" s="9" t="s">
        <v>275</v>
      </c>
      <c r="F113" s="12" t="s">
        <v>320</v>
      </c>
      <c r="G113" s="9" t="s">
        <v>488</v>
      </c>
      <c r="H113" s="9" t="s">
        <v>322</v>
      </c>
      <c r="I113" s="15" t="s">
        <v>427</v>
      </c>
      <c r="J113" s="15" t="s">
        <v>451</v>
      </c>
      <c r="K113" s="15" t="s">
        <v>427</v>
      </c>
      <c r="L113" s="15" t="s">
        <v>427</v>
      </c>
      <c r="M113" s="16" t="s">
        <v>458</v>
      </c>
      <c r="N113" s="16" t="s">
        <v>464</v>
      </c>
      <c r="O113" s="15" t="s">
        <v>427</v>
      </c>
      <c r="P113" s="15" t="s">
        <v>427</v>
      </c>
      <c r="Q113" s="15" t="s">
        <v>427</v>
      </c>
      <c r="R113" s="15" t="s">
        <v>427</v>
      </c>
    </row>
    <row r="114" spans="1:18" ht="29.25" customHeight="1">
      <c r="A114" s="34"/>
      <c r="B114" s="35" t="s">
        <v>634</v>
      </c>
      <c r="C114" s="36">
        <f>C108+C109+C110+C111+C112+C113</f>
        <v>14627.599999999999</v>
      </c>
      <c r="D114" s="36">
        <f>D108+D109+D110+D111+D112+D113</f>
        <v>14163.8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7"/>
      <c r="O114" s="34"/>
      <c r="P114" s="34"/>
      <c r="Q114" s="34"/>
      <c r="R114" s="38"/>
    </row>
    <row r="115" spans="1:18" ht="57" customHeight="1">
      <c r="A115" s="9">
        <v>22</v>
      </c>
      <c r="B115" s="10" t="s">
        <v>500</v>
      </c>
      <c r="C115" s="17"/>
      <c r="D115" s="17"/>
      <c r="E115" s="11"/>
      <c r="F115" s="9"/>
      <c r="G115" s="9"/>
      <c r="H115" s="9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99.75" customHeight="1">
      <c r="A116" s="24" t="s">
        <v>560</v>
      </c>
      <c r="B116" s="11" t="s">
        <v>413</v>
      </c>
      <c r="C116" s="14">
        <v>4426</v>
      </c>
      <c r="D116" s="14">
        <v>4426</v>
      </c>
      <c r="E116" s="9" t="s">
        <v>275</v>
      </c>
      <c r="F116" s="9" t="s">
        <v>256</v>
      </c>
      <c r="G116" s="9" t="s">
        <v>488</v>
      </c>
      <c r="H116" s="15" t="s">
        <v>247</v>
      </c>
      <c r="I116" s="15" t="s">
        <v>427</v>
      </c>
      <c r="J116" s="15" t="s">
        <v>427</v>
      </c>
      <c r="K116" s="15" t="s">
        <v>427</v>
      </c>
      <c r="L116" s="15" t="s">
        <v>427</v>
      </c>
      <c r="M116" s="15" t="s">
        <v>427</v>
      </c>
      <c r="N116" s="16" t="s">
        <v>472</v>
      </c>
      <c r="O116" s="15" t="s">
        <v>427</v>
      </c>
      <c r="P116" s="15" t="s">
        <v>427</v>
      </c>
      <c r="Q116" s="15" t="s">
        <v>427</v>
      </c>
      <c r="R116" s="15" t="s">
        <v>427</v>
      </c>
    </row>
    <row r="117" spans="1:18" ht="81" customHeight="1">
      <c r="A117" s="24" t="s">
        <v>561</v>
      </c>
      <c r="B117" s="11" t="s">
        <v>398</v>
      </c>
      <c r="C117" s="14">
        <v>2425.6</v>
      </c>
      <c r="D117" s="14">
        <v>2425.6</v>
      </c>
      <c r="E117" s="9" t="s">
        <v>275</v>
      </c>
      <c r="F117" s="9" t="s">
        <v>256</v>
      </c>
      <c r="G117" s="9" t="s">
        <v>488</v>
      </c>
      <c r="H117" s="9">
        <v>1989</v>
      </c>
      <c r="I117" s="15" t="s">
        <v>427</v>
      </c>
      <c r="J117" s="15" t="s">
        <v>465</v>
      </c>
      <c r="K117" s="15" t="s">
        <v>449</v>
      </c>
      <c r="L117" s="15" t="s">
        <v>449</v>
      </c>
      <c r="M117" s="16" t="s">
        <v>473</v>
      </c>
      <c r="N117" s="16" t="s">
        <v>472</v>
      </c>
      <c r="O117" s="15" t="s">
        <v>427</v>
      </c>
      <c r="P117" s="15" t="s">
        <v>427</v>
      </c>
      <c r="Q117" s="15" t="s">
        <v>433</v>
      </c>
      <c r="R117" s="16" t="s">
        <v>474</v>
      </c>
    </row>
    <row r="118" spans="1:18" ht="29.25" customHeight="1">
      <c r="A118" s="34"/>
      <c r="B118" s="35" t="s">
        <v>634</v>
      </c>
      <c r="C118" s="36">
        <f>C116+C117</f>
        <v>6851.6</v>
      </c>
      <c r="D118" s="36">
        <f>D116+D117</f>
        <v>6851.6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7"/>
      <c r="O118" s="34"/>
      <c r="P118" s="34"/>
      <c r="Q118" s="34"/>
      <c r="R118" s="38"/>
    </row>
    <row r="119" spans="1:18" ht="58.5" customHeight="1">
      <c r="A119" s="9">
        <v>23</v>
      </c>
      <c r="B119" s="10" t="s">
        <v>501</v>
      </c>
      <c r="C119" s="22"/>
      <c r="D119" s="22"/>
      <c r="E119" s="13"/>
      <c r="F119" s="23"/>
      <c r="G119" s="9"/>
      <c r="H119" s="9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05" customHeight="1">
      <c r="A120" s="33" t="s">
        <v>632</v>
      </c>
      <c r="B120" s="28" t="s">
        <v>635</v>
      </c>
      <c r="C120" s="40">
        <v>0</v>
      </c>
      <c r="D120" s="40">
        <v>0</v>
      </c>
      <c r="E120" s="30"/>
      <c r="F120" s="29"/>
      <c r="G120" s="30"/>
      <c r="H120" s="31"/>
      <c r="I120" s="31"/>
      <c r="J120" s="31"/>
      <c r="K120" s="31"/>
      <c r="L120" s="31"/>
      <c r="M120" s="31"/>
      <c r="N120" s="32"/>
      <c r="O120" s="31"/>
      <c r="P120" s="31"/>
      <c r="Q120" s="31"/>
      <c r="R120" s="31"/>
    </row>
    <row r="121" spans="1:18" ht="80.25" customHeight="1">
      <c r="A121" s="24" t="s">
        <v>562</v>
      </c>
      <c r="B121" s="11" t="s">
        <v>414</v>
      </c>
      <c r="C121" s="9">
        <v>490.5</v>
      </c>
      <c r="D121" s="9">
        <v>490.5</v>
      </c>
      <c r="E121" s="9" t="s">
        <v>275</v>
      </c>
      <c r="F121" s="23" t="s">
        <v>325</v>
      </c>
      <c r="G121" s="9" t="s">
        <v>488</v>
      </c>
      <c r="H121" s="9">
        <v>1990</v>
      </c>
      <c r="I121" s="15" t="s">
        <v>427</v>
      </c>
      <c r="J121" s="15" t="s">
        <v>465</v>
      </c>
      <c r="K121" s="15" t="s">
        <v>465</v>
      </c>
      <c r="L121" s="15" t="s">
        <v>465</v>
      </c>
      <c r="M121" s="16" t="s">
        <v>476</v>
      </c>
      <c r="N121" s="16" t="s">
        <v>475</v>
      </c>
      <c r="O121" s="15" t="s">
        <v>427</v>
      </c>
      <c r="P121" s="15" t="s">
        <v>427</v>
      </c>
      <c r="Q121" s="15" t="s">
        <v>427</v>
      </c>
      <c r="R121" s="15" t="s">
        <v>427</v>
      </c>
    </row>
    <row r="122" spans="1:18" ht="82.5" customHeight="1">
      <c r="A122" s="24" t="s">
        <v>563</v>
      </c>
      <c r="B122" s="11" t="s">
        <v>415</v>
      </c>
      <c r="C122" s="9">
        <v>3580.7</v>
      </c>
      <c r="D122" s="9">
        <v>3580.7</v>
      </c>
      <c r="E122" s="9" t="s">
        <v>275</v>
      </c>
      <c r="F122" s="23" t="s">
        <v>328</v>
      </c>
      <c r="G122" s="9" t="s">
        <v>488</v>
      </c>
      <c r="H122" s="9">
        <v>1967</v>
      </c>
      <c r="I122" s="15" t="s">
        <v>427</v>
      </c>
      <c r="J122" s="15" t="s">
        <v>465</v>
      </c>
      <c r="K122" s="15" t="s">
        <v>465</v>
      </c>
      <c r="L122" s="15" t="s">
        <v>465</v>
      </c>
      <c r="M122" s="16" t="s">
        <v>477</v>
      </c>
      <c r="N122" s="16" t="s">
        <v>475</v>
      </c>
      <c r="O122" s="15" t="s">
        <v>427</v>
      </c>
      <c r="P122" s="15" t="s">
        <v>427</v>
      </c>
      <c r="Q122" s="15" t="s">
        <v>427</v>
      </c>
      <c r="R122" s="15" t="s">
        <v>427</v>
      </c>
    </row>
    <row r="123" spans="1:18" ht="81.75" customHeight="1">
      <c r="A123" s="24" t="s">
        <v>564</v>
      </c>
      <c r="B123" s="11" t="s">
        <v>416</v>
      </c>
      <c r="C123" s="9">
        <v>255.8</v>
      </c>
      <c r="D123" s="9">
        <v>255.8</v>
      </c>
      <c r="E123" s="9" t="s">
        <v>275</v>
      </c>
      <c r="F123" s="23" t="s">
        <v>329</v>
      </c>
      <c r="G123" s="9" t="s">
        <v>488</v>
      </c>
      <c r="H123" s="9">
        <v>1967</v>
      </c>
      <c r="I123" s="15" t="s">
        <v>427</v>
      </c>
      <c r="J123" s="15" t="s">
        <v>427</v>
      </c>
      <c r="K123" s="15" t="s">
        <v>427</v>
      </c>
      <c r="L123" s="15" t="s">
        <v>427</v>
      </c>
      <c r="M123" s="16" t="s">
        <v>478</v>
      </c>
      <c r="N123" s="16" t="s">
        <v>475</v>
      </c>
      <c r="O123" s="15" t="s">
        <v>427</v>
      </c>
      <c r="P123" s="15" t="s">
        <v>427</v>
      </c>
      <c r="Q123" s="15" t="s">
        <v>427</v>
      </c>
      <c r="R123" s="15" t="s">
        <v>427</v>
      </c>
    </row>
    <row r="124" spans="1:18" ht="96.75" customHeight="1">
      <c r="A124" s="24" t="s">
        <v>565</v>
      </c>
      <c r="B124" s="11" t="s">
        <v>417</v>
      </c>
      <c r="C124" s="9">
        <v>802.9</v>
      </c>
      <c r="D124" s="9">
        <v>802.9</v>
      </c>
      <c r="E124" s="9" t="s">
        <v>275</v>
      </c>
      <c r="F124" s="23" t="s">
        <v>327</v>
      </c>
      <c r="G124" s="9" t="s">
        <v>488</v>
      </c>
      <c r="H124" s="9">
        <v>2002</v>
      </c>
      <c r="I124" s="15" t="s">
        <v>427</v>
      </c>
      <c r="J124" s="15" t="s">
        <v>427</v>
      </c>
      <c r="K124" s="15" t="s">
        <v>427</v>
      </c>
      <c r="L124" s="15" t="s">
        <v>427</v>
      </c>
      <c r="M124" s="16" t="s">
        <v>479</v>
      </c>
      <c r="N124" s="16" t="s">
        <v>475</v>
      </c>
      <c r="O124" s="15" t="s">
        <v>427</v>
      </c>
      <c r="P124" s="15" t="s">
        <v>427</v>
      </c>
      <c r="Q124" s="15" t="s">
        <v>427</v>
      </c>
      <c r="R124" s="15" t="s">
        <v>427</v>
      </c>
    </row>
    <row r="125" spans="1:18" ht="83.25" customHeight="1">
      <c r="A125" s="24" t="s">
        <v>566</v>
      </c>
      <c r="B125" s="11" t="s">
        <v>418</v>
      </c>
      <c r="C125" s="9">
        <v>233.2</v>
      </c>
      <c r="D125" s="9">
        <v>233.2</v>
      </c>
      <c r="E125" s="9" t="s">
        <v>275</v>
      </c>
      <c r="F125" s="23" t="s">
        <v>326</v>
      </c>
      <c r="G125" s="9" t="s">
        <v>488</v>
      </c>
      <c r="H125" s="9">
        <v>1967</v>
      </c>
      <c r="I125" s="15" t="s">
        <v>427</v>
      </c>
      <c r="J125" s="15" t="s">
        <v>465</v>
      </c>
      <c r="K125" s="15" t="s">
        <v>465</v>
      </c>
      <c r="L125" s="15" t="s">
        <v>465</v>
      </c>
      <c r="M125" s="16" t="s">
        <v>480</v>
      </c>
      <c r="N125" s="16" t="s">
        <v>475</v>
      </c>
      <c r="O125" s="15" t="s">
        <v>427</v>
      </c>
      <c r="P125" s="15" t="s">
        <v>427</v>
      </c>
      <c r="Q125" s="15" t="s">
        <v>427</v>
      </c>
      <c r="R125" s="15" t="s">
        <v>427</v>
      </c>
    </row>
    <row r="126" spans="1:18" ht="83.25" customHeight="1">
      <c r="A126" s="24" t="s">
        <v>567</v>
      </c>
      <c r="B126" s="11" t="s">
        <v>419</v>
      </c>
      <c r="C126" s="9">
        <v>34.7</v>
      </c>
      <c r="D126" s="9">
        <v>34.7</v>
      </c>
      <c r="E126" s="9" t="s">
        <v>275</v>
      </c>
      <c r="F126" s="23" t="s">
        <v>323</v>
      </c>
      <c r="G126" s="9" t="s">
        <v>488</v>
      </c>
      <c r="H126" s="9">
        <v>1974</v>
      </c>
      <c r="I126" s="15" t="s">
        <v>427</v>
      </c>
      <c r="J126" s="15" t="s">
        <v>427</v>
      </c>
      <c r="K126" s="15" t="s">
        <v>427</v>
      </c>
      <c r="L126" s="15" t="s">
        <v>427</v>
      </c>
      <c r="M126" s="15" t="s">
        <v>427</v>
      </c>
      <c r="N126" s="16" t="s">
        <v>475</v>
      </c>
      <c r="O126" s="15" t="s">
        <v>427</v>
      </c>
      <c r="P126" s="15" t="s">
        <v>427</v>
      </c>
      <c r="Q126" s="15" t="s">
        <v>427</v>
      </c>
      <c r="R126" s="15" t="s">
        <v>427</v>
      </c>
    </row>
    <row r="127" spans="1:18" ht="84" customHeight="1">
      <c r="A127" s="24" t="s">
        <v>609</v>
      </c>
      <c r="B127" s="11" t="s">
        <v>420</v>
      </c>
      <c r="C127" s="9">
        <v>10.8</v>
      </c>
      <c r="D127" s="9">
        <v>10.8</v>
      </c>
      <c r="E127" s="9" t="s">
        <v>275</v>
      </c>
      <c r="F127" s="23" t="s">
        <v>324</v>
      </c>
      <c r="G127" s="9" t="s">
        <v>488</v>
      </c>
      <c r="H127" s="9">
        <v>1970</v>
      </c>
      <c r="I127" s="15" t="s">
        <v>427</v>
      </c>
      <c r="J127" s="15" t="s">
        <v>465</v>
      </c>
      <c r="K127" s="15" t="s">
        <v>465</v>
      </c>
      <c r="L127" s="15" t="s">
        <v>465</v>
      </c>
      <c r="M127" s="16" t="s">
        <v>480</v>
      </c>
      <c r="N127" s="16" t="s">
        <v>475</v>
      </c>
      <c r="O127" s="15" t="s">
        <v>427</v>
      </c>
      <c r="P127" s="15" t="s">
        <v>427</v>
      </c>
      <c r="Q127" s="15" t="s">
        <v>427</v>
      </c>
      <c r="R127" s="15" t="s">
        <v>427</v>
      </c>
    </row>
    <row r="128" spans="1:18" ht="29.25" customHeight="1">
      <c r="A128" s="34"/>
      <c r="B128" s="35" t="s">
        <v>634</v>
      </c>
      <c r="C128" s="36">
        <f>+C121+C122+C123+C124+C125+C126+C127</f>
        <v>5408.599999999999</v>
      </c>
      <c r="D128" s="36">
        <f>+D121+D122+D123+D124+D125+D126+D127</f>
        <v>5408.599999999999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7"/>
      <c r="O128" s="34"/>
      <c r="P128" s="34"/>
      <c r="Q128" s="34"/>
      <c r="R128" s="38"/>
    </row>
    <row r="129" spans="1:18" ht="56.25" customHeight="1">
      <c r="A129" s="9">
        <v>24</v>
      </c>
      <c r="B129" s="10" t="s">
        <v>502</v>
      </c>
      <c r="C129" s="17"/>
      <c r="D129" s="17"/>
      <c r="E129" s="11"/>
      <c r="F129" s="9"/>
      <c r="G129" s="9"/>
      <c r="H129" s="9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75.5" customHeight="1">
      <c r="A130" s="33" t="s">
        <v>610</v>
      </c>
      <c r="B130" s="28" t="s">
        <v>636</v>
      </c>
      <c r="C130" s="40">
        <v>0</v>
      </c>
      <c r="D130" s="40">
        <v>0</v>
      </c>
      <c r="E130" s="30"/>
      <c r="F130" s="30"/>
      <c r="G130" s="30"/>
      <c r="H130" s="31"/>
      <c r="I130" s="31"/>
      <c r="J130" s="31"/>
      <c r="K130" s="31"/>
      <c r="L130" s="31"/>
      <c r="M130" s="31"/>
      <c r="N130" s="32"/>
      <c r="O130" s="30"/>
      <c r="P130" s="30"/>
      <c r="Q130" s="30"/>
      <c r="R130" s="30"/>
    </row>
    <row r="131" spans="1:18" ht="109.5" customHeight="1">
      <c r="A131" s="24" t="s">
        <v>611</v>
      </c>
      <c r="B131" s="11" t="s">
        <v>421</v>
      </c>
      <c r="C131" s="9">
        <v>3625.2</v>
      </c>
      <c r="D131" s="9">
        <v>3625.2</v>
      </c>
      <c r="E131" s="9" t="s">
        <v>275</v>
      </c>
      <c r="F131" s="9" t="s">
        <v>257</v>
      </c>
      <c r="G131" s="9" t="s">
        <v>488</v>
      </c>
      <c r="H131" s="9" t="s">
        <v>304</v>
      </c>
      <c r="I131" s="15" t="s">
        <v>427</v>
      </c>
      <c r="J131" s="9" t="s">
        <v>482</v>
      </c>
      <c r="K131" s="9" t="s">
        <v>483</v>
      </c>
      <c r="L131" s="9" t="s">
        <v>484</v>
      </c>
      <c r="M131" s="9" t="s">
        <v>485</v>
      </c>
      <c r="N131" s="16" t="s">
        <v>481</v>
      </c>
      <c r="O131" s="9" t="s">
        <v>427</v>
      </c>
      <c r="P131" s="9" t="s">
        <v>427</v>
      </c>
      <c r="Q131" s="9" t="s">
        <v>427</v>
      </c>
      <c r="R131" s="9" t="s">
        <v>427</v>
      </c>
    </row>
    <row r="132" spans="1:18" ht="95.25" customHeight="1">
      <c r="A132" s="24" t="s">
        <v>612</v>
      </c>
      <c r="B132" s="11" t="s">
        <v>422</v>
      </c>
      <c r="C132" s="9">
        <v>349.7</v>
      </c>
      <c r="D132" s="9">
        <v>349.7</v>
      </c>
      <c r="E132" s="9" t="s">
        <v>275</v>
      </c>
      <c r="F132" s="9" t="s">
        <v>257</v>
      </c>
      <c r="G132" s="9" t="s">
        <v>488</v>
      </c>
      <c r="H132" s="9" t="s">
        <v>330</v>
      </c>
      <c r="I132" s="15" t="s">
        <v>427</v>
      </c>
      <c r="J132" s="9" t="s">
        <v>427</v>
      </c>
      <c r="K132" s="9" t="s">
        <v>427</v>
      </c>
      <c r="L132" s="9" t="s">
        <v>427</v>
      </c>
      <c r="M132" s="9" t="s">
        <v>486</v>
      </c>
      <c r="N132" s="16" t="s">
        <v>481</v>
      </c>
      <c r="O132" s="9" t="s">
        <v>427</v>
      </c>
      <c r="P132" s="9" t="s">
        <v>427</v>
      </c>
      <c r="Q132" s="9" t="s">
        <v>427</v>
      </c>
      <c r="R132" s="9" t="s">
        <v>427</v>
      </c>
    </row>
    <row r="133" spans="1:18" ht="80.25" customHeight="1">
      <c r="A133" s="24" t="s">
        <v>613</v>
      </c>
      <c r="B133" s="11" t="s">
        <v>423</v>
      </c>
      <c r="C133" s="9">
        <v>8.3</v>
      </c>
      <c r="D133" s="9">
        <v>8.3</v>
      </c>
      <c r="E133" s="9" t="s">
        <v>275</v>
      </c>
      <c r="F133" s="9" t="s">
        <v>257</v>
      </c>
      <c r="G133" s="9" t="s">
        <v>488</v>
      </c>
      <c r="H133" s="9" t="s">
        <v>304</v>
      </c>
      <c r="I133" s="15" t="s">
        <v>427</v>
      </c>
      <c r="J133" s="15" t="s">
        <v>427</v>
      </c>
      <c r="K133" s="15" t="s">
        <v>427</v>
      </c>
      <c r="L133" s="15" t="s">
        <v>427</v>
      </c>
      <c r="M133" s="9" t="s">
        <v>433</v>
      </c>
      <c r="N133" s="16" t="s">
        <v>481</v>
      </c>
      <c r="O133" s="9" t="s">
        <v>427</v>
      </c>
      <c r="P133" s="9" t="s">
        <v>427</v>
      </c>
      <c r="Q133" s="9" t="s">
        <v>427</v>
      </c>
      <c r="R133" s="9" t="s">
        <v>427</v>
      </c>
    </row>
    <row r="134" spans="1:18" ht="81.75" customHeight="1">
      <c r="A134" s="24" t="s">
        <v>614</v>
      </c>
      <c r="B134" s="11" t="s">
        <v>424</v>
      </c>
      <c r="C134" s="9">
        <v>7.5</v>
      </c>
      <c r="D134" s="9">
        <v>7.5</v>
      </c>
      <c r="E134" s="9" t="s">
        <v>275</v>
      </c>
      <c r="F134" s="9" t="s">
        <v>257</v>
      </c>
      <c r="G134" s="9" t="s">
        <v>488</v>
      </c>
      <c r="H134" s="9" t="s">
        <v>304</v>
      </c>
      <c r="I134" s="15" t="s">
        <v>427</v>
      </c>
      <c r="J134" s="15" t="s">
        <v>427</v>
      </c>
      <c r="K134" s="15" t="s">
        <v>427</v>
      </c>
      <c r="L134" s="15" t="s">
        <v>427</v>
      </c>
      <c r="M134" s="9" t="s">
        <v>486</v>
      </c>
      <c r="N134" s="16" t="s">
        <v>481</v>
      </c>
      <c r="O134" s="9" t="s">
        <v>427</v>
      </c>
      <c r="P134" s="9" t="s">
        <v>427</v>
      </c>
      <c r="Q134" s="9" t="s">
        <v>427</v>
      </c>
      <c r="R134" s="9" t="s">
        <v>427</v>
      </c>
    </row>
    <row r="135" spans="1:18" ht="80.25" customHeight="1">
      <c r="A135" s="24" t="s">
        <v>615</v>
      </c>
      <c r="B135" s="11" t="s">
        <v>425</v>
      </c>
      <c r="C135" s="9">
        <v>254.5</v>
      </c>
      <c r="D135" s="9">
        <v>254.5</v>
      </c>
      <c r="E135" s="9" t="s">
        <v>275</v>
      </c>
      <c r="F135" s="9" t="s">
        <v>257</v>
      </c>
      <c r="G135" s="9" t="s">
        <v>488</v>
      </c>
      <c r="H135" s="9" t="s">
        <v>331</v>
      </c>
      <c r="I135" s="15" t="s">
        <v>427</v>
      </c>
      <c r="J135" s="9" t="s">
        <v>482</v>
      </c>
      <c r="K135" s="9" t="s">
        <v>483</v>
      </c>
      <c r="L135" s="9" t="s">
        <v>484</v>
      </c>
      <c r="M135" s="9" t="s">
        <v>485</v>
      </c>
      <c r="N135" s="16" t="s">
        <v>481</v>
      </c>
      <c r="O135" s="9" t="s">
        <v>427</v>
      </c>
      <c r="P135" s="9" t="s">
        <v>427</v>
      </c>
      <c r="Q135" s="9" t="s">
        <v>427</v>
      </c>
      <c r="R135" s="9" t="s">
        <v>427</v>
      </c>
    </row>
    <row r="136" spans="1:18" ht="105.75" customHeight="1">
      <c r="A136" s="24" t="s">
        <v>616</v>
      </c>
      <c r="B136" s="11" t="s">
        <v>426</v>
      </c>
      <c r="C136" s="9">
        <v>318.7</v>
      </c>
      <c r="D136" s="9">
        <v>318.7</v>
      </c>
      <c r="E136" s="9" t="s">
        <v>275</v>
      </c>
      <c r="F136" s="9" t="s">
        <v>257</v>
      </c>
      <c r="G136" s="9" t="s">
        <v>488</v>
      </c>
      <c r="H136" s="9" t="s">
        <v>304</v>
      </c>
      <c r="I136" s="15" t="s">
        <v>427</v>
      </c>
      <c r="J136" s="15" t="s">
        <v>427</v>
      </c>
      <c r="K136" s="15" t="s">
        <v>427</v>
      </c>
      <c r="L136" s="15" t="s">
        <v>427</v>
      </c>
      <c r="M136" s="15" t="s">
        <v>427</v>
      </c>
      <c r="N136" s="16" t="s">
        <v>481</v>
      </c>
      <c r="O136" s="9" t="s">
        <v>427</v>
      </c>
      <c r="P136" s="9" t="s">
        <v>427</v>
      </c>
      <c r="Q136" s="9" t="s">
        <v>427</v>
      </c>
      <c r="R136" s="9" t="s">
        <v>427</v>
      </c>
    </row>
    <row r="137" spans="1:18" ht="21" customHeight="1">
      <c r="A137" s="34"/>
      <c r="B137" s="35" t="s">
        <v>634</v>
      </c>
      <c r="C137" s="36">
        <f>C131+C132+C133+C134+C135+C136</f>
        <v>4563.9</v>
      </c>
      <c r="D137" s="36">
        <f>D131+D132+D133+D134+D135+D136</f>
        <v>4563.9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7"/>
      <c r="O137" s="34"/>
      <c r="P137" s="34"/>
      <c r="Q137" s="34"/>
      <c r="R137" s="38"/>
    </row>
    <row r="138" spans="1:18" ht="42" customHeight="1">
      <c r="A138" s="34"/>
      <c r="B138" s="35" t="s">
        <v>637</v>
      </c>
      <c r="C138" s="36">
        <f>+C16+C35+C41+C46+C54+C58+C63+C91+C95+C106+C114+C118+C128</f>
        <v>837238.1599999999</v>
      </c>
      <c r="D138" s="36">
        <f>+D16+D35+D41+D46+D54+D58+D63+D91+D95+D106+D114+D118+D128</f>
        <v>827488.66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7"/>
      <c r="O138" s="34"/>
      <c r="P138" s="34"/>
      <c r="Q138" s="34"/>
      <c r="R138" s="38"/>
    </row>
    <row r="139" spans="1:18" ht="18" customHeight="1">
      <c r="A139" s="1"/>
      <c r="B139" s="131" t="s">
        <v>225</v>
      </c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3"/>
    </row>
    <row r="140" spans="1:18" ht="85.5" customHeight="1">
      <c r="A140" s="9">
        <v>1</v>
      </c>
      <c r="B140" s="11" t="s">
        <v>638</v>
      </c>
      <c r="C140" s="40">
        <v>0</v>
      </c>
      <c r="D140" s="40">
        <v>0</v>
      </c>
      <c r="E140" s="9" t="s">
        <v>275</v>
      </c>
      <c r="F140" s="9" t="s">
        <v>639</v>
      </c>
      <c r="G140" s="9" t="s">
        <v>0</v>
      </c>
      <c r="H140" s="9" t="s">
        <v>1</v>
      </c>
      <c r="I140" s="9" t="s">
        <v>427</v>
      </c>
      <c r="J140" s="9" t="s">
        <v>427</v>
      </c>
      <c r="K140" s="9" t="s">
        <v>427</v>
      </c>
      <c r="L140" s="9" t="s">
        <v>427</v>
      </c>
      <c r="M140" s="9" t="s">
        <v>427</v>
      </c>
      <c r="N140" s="9" t="s">
        <v>2</v>
      </c>
      <c r="O140" s="9" t="s">
        <v>427</v>
      </c>
      <c r="P140" s="9" t="s">
        <v>427</v>
      </c>
      <c r="Q140" s="9" t="s">
        <v>2</v>
      </c>
      <c r="R140" s="41" t="s">
        <v>3</v>
      </c>
    </row>
    <row r="141" spans="1:18" ht="87.75" customHeight="1">
      <c r="A141" s="9">
        <v>2</v>
      </c>
      <c r="B141" s="11" t="s">
        <v>4</v>
      </c>
      <c r="C141" s="40">
        <v>0</v>
      </c>
      <c r="D141" s="40">
        <v>0</v>
      </c>
      <c r="E141" s="9" t="s">
        <v>275</v>
      </c>
      <c r="F141" s="9" t="s">
        <v>5</v>
      </c>
      <c r="G141" s="9" t="s">
        <v>0</v>
      </c>
      <c r="H141" s="9" t="s">
        <v>1</v>
      </c>
      <c r="I141" s="9" t="s">
        <v>427</v>
      </c>
      <c r="J141" s="9" t="s">
        <v>427</v>
      </c>
      <c r="K141" s="9" t="s">
        <v>427</v>
      </c>
      <c r="L141" s="9" t="s">
        <v>427</v>
      </c>
      <c r="M141" s="9" t="s">
        <v>427</v>
      </c>
      <c r="N141" s="9" t="s">
        <v>2</v>
      </c>
      <c r="O141" s="9" t="s">
        <v>427</v>
      </c>
      <c r="P141" s="9" t="s">
        <v>427</v>
      </c>
      <c r="Q141" s="9" t="s">
        <v>2</v>
      </c>
      <c r="R141" s="41" t="s">
        <v>3</v>
      </c>
    </row>
    <row r="142" spans="1:18" ht="88.5" customHeight="1">
      <c r="A142" s="9">
        <v>3</v>
      </c>
      <c r="B142" s="11" t="s">
        <v>6</v>
      </c>
      <c r="C142" s="14">
        <v>13232.3</v>
      </c>
      <c r="D142" s="14">
        <f>C142</f>
        <v>13232.3</v>
      </c>
      <c r="E142" s="9" t="s">
        <v>275</v>
      </c>
      <c r="F142" s="9" t="s">
        <v>7</v>
      </c>
      <c r="G142" s="9" t="s">
        <v>0</v>
      </c>
      <c r="H142" s="9" t="s">
        <v>1</v>
      </c>
      <c r="I142" s="9" t="s">
        <v>427</v>
      </c>
      <c r="J142" s="9" t="s">
        <v>427</v>
      </c>
      <c r="K142" s="9" t="s">
        <v>427</v>
      </c>
      <c r="L142" s="9" t="s">
        <v>427</v>
      </c>
      <c r="M142" s="9" t="s">
        <v>427</v>
      </c>
      <c r="N142" s="9" t="s">
        <v>2</v>
      </c>
      <c r="O142" s="9" t="s">
        <v>427</v>
      </c>
      <c r="P142" s="9" t="s">
        <v>427</v>
      </c>
      <c r="Q142" s="9" t="s">
        <v>2</v>
      </c>
      <c r="R142" s="41" t="s">
        <v>3</v>
      </c>
    </row>
    <row r="143" spans="1:18" ht="83.25" customHeight="1">
      <c r="A143" s="9">
        <v>4</v>
      </c>
      <c r="B143" s="11" t="s">
        <v>8</v>
      </c>
      <c r="C143" s="40">
        <v>0</v>
      </c>
      <c r="D143" s="40">
        <v>0</v>
      </c>
      <c r="E143" s="9" t="s">
        <v>275</v>
      </c>
      <c r="F143" s="9" t="s">
        <v>9</v>
      </c>
      <c r="G143" s="9" t="s">
        <v>0</v>
      </c>
      <c r="H143" s="9" t="s">
        <v>1</v>
      </c>
      <c r="I143" s="9" t="s">
        <v>427</v>
      </c>
      <c r="J143" s="9" t="s">
        <v>427</v>
      </c>
      <c r="K143" s="9" t="s">
        <v>427</v>
      </c>
      <c r="L143" s="9" t="s">
        <v>427</v>
      </c>
      <c r="M143" s="9" t="s">
        <v>427</v>
      </c>
      <c r="N143" s="9" t="s">
        <v>2</v>
      </c>
      <c r="O143" s="9" t="s">
        <v>427</v>
      </c>
      <c r="P143" s="9" t="s">
        <v>427</v>
      </c>
      <c r="Q143" s="9" t="s">
        <v>2</v>
      </c>
      <c r="R143" s="41" t="s">
        <v>3</v>
      </c>
    </row>
    <row r="144" spans="1:18" ht="81.75" customHeight="1">
      <c r="A144" s="9">
        <v>5</v>
      </c>
      <c r="B144" s="11" t="s">
        <v>10</v>
      </c>
      <c r="C144" s="40">
        <v>0</v>
      </c>
      <c r="D144" s="40">
        <v>0</v>
      </c>
      <c r="E144" s="9" t="s">
        <v>275</v>
      </c>
      <c r="F144" s="9" t="s">
        <v>11</v>
      </c>
      <c r="G144" s="9" t="s">
        <v>0</v>
      </c>
      <c r="H144" s="9" t="s">
        <v>1</v>
      </c>
      <c r="I144" s="9" t="s">
        <v>427</v>
      </c>
      <c r="J144" s="9" t="s">
        <v>427</v>
      </c>
      <c r="K144" s="9" t="s">
        <v>427</v>
      </c>
      <c r="L144" s="9" t="s">
        <v>427</v>
      </c>
      <c r="M144" s="9" t="s">
        <v>427</v>
      </c>
      <c r="N144" s="9" t="s">
        <v>2</v>
      </c>
      <c r="O144" s="9" t="s">
        <v>427</v>
      </c>
      <c r="P144" s="9" t="s">
        <v>427</v>
      </c>
      <c r="Q144" s="9" t="s">
        <v>2</v>
      </c>
      <c r="R144" s="41" t="s">
        <v>3</v>
      </c>
    </row>
    <row r="145" spans="1:18" ht="85.5" customHeight="1">
      <c r="A145" s="9">
        <v>6</v>
      </c>
      <c r="B145" s="11" t="s">
        <v>12</v>
      </c>
      <c r="C145" s="14">
        <v>607</v>
      </c>
      <c r="D145" s="14">
        <f aca="true" t="shared" si="1" ref="D145:D194">C145</f>
        <v>607</v>
      </c>
      <c r="E145" s="9" t="s">
        <v>275</v>
      </c>
      <c r="F145" s="9" t="s">
        <v>13</v>
      </c>
      <c r="G145" s="9" t="s">
        <v>0</v>
      </c>
      <c r="H145" s="9">
        <v>1963</v>
      </c>
      <c r="I145" s="9" t="s">
        <v>427</v>
      </c>
      <c r="J145" s="9" t="s">
        <v>2</v>
      </c>
      <c r="K145" s="9" t="s">
        <v>2</v>
      </c>
      <c r="L145" s="9" t="s">
        <v>2</v>
      </c>
      <c r="M145" s="9" t="s">
        <v>2</v>
      </c>
      <c r="N145" s="9" t="s">
        <v>2</v>
      </c>
      <c r="O145" s="9" t="s">
        <v>427</v>
      </c>
      <c r="P145" s="9" t="s">
        <v>427</v>
      </c>
      <c r="Q145" s="9" t="s">
        <v>2</v>
      </c>
      <c r="R145" s="9" t="s">
        <v>3</v>
      </c>
    </row>
    <row r="146" spans="1:18" ht="88.5" customHeight="1">
      <c r="A146" s="9">
        <v>7</v>
      </c>
      <c r="B146" s="11" t="s">
        <v>14</v>
      </c>
      <c r="C146" s="14">
        <v>2656.7</v>
      </c>
      <c r="D146" s="14">
        <f t="shared" si="1"/>
        <v>2656.7</v>
      </c>
      <c r="E146" s="9" t="s">
        <v>275</v>
      </c>
      <c r="F146" s="9" t="s">
        <v>15</v>
      </c>
      <c r="G146" s="9" t="s">
        <v>0</v>
      </c>
      <c r="H146" s="9" t="s">
        <v>1</v>
      </c>
      <c r="I146" s="9" t="s">
        <v>427</v>
      </c>
      <c r="J146" s="9" t="s">
        <v>2</v>
      </c>
      <c r="K146" s="9" t="s">
        <v>2</v>
      </c>
      <c r="L146" s="9" t="s">
        <v>2</v>
      </c>
      <c r="M146" s="9" t="s">
        <v>2</v>
      </c>
      <c r="N146" s="9" t="s">
        <v>2</v>
      </c>
      <c r="O146" s="9" t="s">
        <v>427</v>
      </c>
      <c r="P146" s="9" t="s">
        <v>427</v>
      </c>
      <c r="Q146" s="9" t="s">
        <v>2</v>
      </c>
      <c r="R146" s="9" t="s">
        <v>3</v>
      </c>
    </row>
    <row r="147" spans="1:18" ht="85.5" customHeight="1">
      <c r="A147" s="9">
        <v>8</v>
      </c>
      <c r="B147" s="11" t="s">
        <v>16</v>
      </c>
      <c r="C147" s="14">
        <v>1801.8</v>
      </c>
      <c r="D147" s="14">
        <f t="shared" si="1"/>
        <v>1801.8</v>
      </c>
      <c r="E147" s="9" t="s">
        <v>275</v>
      </c>
      <c r="F147" s="9" t="s">
        <v>17</v>
      </c>
      <c r="G147" s="9" t="s">
        <v>0</v>
      </c>
      <c r="H147" s="9" t="s">
        <v>1</v>
      </c>
      <c r="I147" s="9" t="s">
        <v>427</v>
      </c>
      <c r="J147" s="9" t="s">
        <v>2</v>
      </c>
      <c r="K147" s="9" t="s">
        <v>2</v>
      </c>
      <c r="L147" s="9" t="s">
        <v>2</v>
      </c>
      <c r="M147" s="9" t="s">
        <v>2</v>
      </c>
      <c r="N147" s="9" t="s">
        <v>2</v>
      </c>
      <c r="O147" s="9" t="s">
        <v>427</v>
      </c>
      <c r="P147" s="9" t="s">
        <v>427</v>
      </c>
      <c r="Q147" s="9" t="s">
        <v>2</v>
      </c>
      <c r="R147" s="9" t="s">
        <v>3</v>
      </c>
    </row>
    <row r="148" spans="1:18" ht="80.25" customHeight="1">
      <c r="A148" s="9">
        <v>9</v>
      </c>
      <c r="B148" s="11" t="s">
        <v>18</v>
      </c>
      <c r="C148" s="14">
        <v>348.8</v>
      </c>
      <c r="D148" s="14">
        <f t="shared" si="1"/>
        <v>348.8</v>
      </c>
      <c r="E148" s="9" t="s">
        <v>275</v>
      </c>
      <c r="F148" s="9" t="s">
        <v>19</v>
      </c>
      <c r="G148" s="9" t="s">
        <v>0</v>
      </c>
      <c r="H148" s="9" t="s">
        <v>20</v>
      </c>
      <c r="I148" s="9" t="s">
        <v>427</v>
      </c>
      <c r="J148" s="9" t="s">
        <v>2</v>
      </c>
      <c r="K148" s="9" t="s">
        <v>2</v>
      </c>
      <c r="L148" s="9" t="s">
        <v>2</v>
      </c>
      <c r="M148" s="9" t="s">
        <v>2</v>
      </c>
      <c r="N148" s="9" t="s">
        <v>2</v>
      </c>
      <c r="O148" s="9" t="s">
        <v>427</v>
      </c>
      <c r="P148" s="9" t="s">
        <v>427</v>
      </c>
      <c r="Q148" s="9" t="s">
        <v>2</v>
      </c>
      <c r="R148" s="9" t="s">
        <v>3</v>
      </c>
    </row>
    <row r="149" spans="1:18" ht="82.5" customHeight="1">
      <c r="A149" s="9">
        <v>10</v>
      </c>
      <c r="B149" s="11" t="s">
        <v>21</v>
      </c>
      <c r="C149" s="14">
        <v>431.3</v>
      </c>
      <c r="D149" s="14">
        <f t="shared" si="1"/>
        <v>431.3</v>
      </c>
      <c r="E149" s="9" t="s">
        <v>275</v>
      </c>
      <c r="F149" s="9" t="s">
        <v>22</v>
      </c>
      <c r="G149" s="9" t="s">
        <v>0</v>
      </c>
      <c r="H149" s="9" t="s">
        <v>20</v>
      </c>
      <c r="I149" s="9" t="s">
        <v>427</v>
      </c>
      <c r="J149" s="9" t="s">
        <v>2</v>
      </c>
      <c r="K149" s="9" t="s">
        <v>2</v>
      </c>
      <c r="L149" s="9" t="s">
        <v>2</v>
      </c>
      <c r="M149" s="9" t="s">
        <v>2</v>
      </c>
      <c r="N149" s="9" t="s">
        <v>2</v>
      </c>
      <c r="O149" s="9" t="s">
        <v>427</v>
      </c>
      <c r="P149" s="9" t="s">
        <v>427</v>
      </c>
      <c r="Q149" s="9" t="s">
        <v>2</v>
      </c>
      <c r="R149" s="9" t="s">
        <v>3</v>
      </c>
    </row>
    <row r="150" spans="1:18" ht="84.75" customHeight="1">
      <c r="A150" s="9">
        <v>11</v>
      </c>
      <c r="B150" s="11" t="s">
        <v>23</v>
      </c>
      <c r="C150" s="14">
        <v>367.8</v>
      </c>
      <c r="D150" s="14">
        <f t="shared" si="1"/>
        <v>367.8</v>
      </c>
      <c r="E150" s="9" t="s">
        <v>275</v>
      </c>
      <c r="F150" s="9" t="s">
        <v>24</v>
      </c>
      <c r="G150" s="9" t="s">
        <v>0</v>
      </c>
      <c r="H150" s="9" t="s">
        <v>20</v>
      </c>
      <c r="I150" s="9" t="s">
        <v>427</v>
      </c>
      <c r="J150" s="9" t="s">
        <v>2</v>
      </c>
      <c r="K150" s="9" t="s">
        <v>2</v>
      </c>
      <c r="L150" s="9" t="s">
        <v>2</v>
      </c>
      <c r="M150" s="9" t="s">
        <v>2</v>
      </c>
      <c r="N150" s="9" t="s">
        <v>2</v>
      </c>
      <c r="O150" s="9" t="s">
        <v>427</v>
      </c>
      <c r="P150" s="9" t="s">
        <v>427</v>
      </c>
      <c r="Q150" s="9" t="s">
        <v>2</v>
      </c>
      <c r="R150" s="9" t="s">
        <v>3</v>
      </c>
    </row>
    <row r="151" spans="1:18" ht="83.25" customHeight="1">
      <c r="A151" s="9">
        <v>12</v>
      </c>
      <c r="B151" s="11" t="s">
        <v>25</v>
      </c>
      <c r="C151" s="14">
        <v>509.3</v>
      </c>
      <c r="D151" s="14">
        <f t="shared" si="1"/>
        <v>509.3</v>
      </c>
      <c r="E151" s="9" t="s">
        <v>275</v>
      </c>
      <c r="F151" s="9" t="s">
        <v>26</v>
      </c>
      <c r="G151" s="9" t="s">
        <v>0</v>
      </c>
      <c r="H151" s="9" t="s">
        <v>1</v>
      </c>
      <c r="I151" s="9" t="s">
        <v>427</v>
      </c>
      <c r="J151" s="9" t="s">
        <v>2</v>
      </c>
      <c r="K151" s="9" t="s">
        <v>2</v>
      </c>
      <c r="L151" s="9" t="s">
        <v>2</v>
      </c>
      <c r="M151" s="9" t="s">
        <v>2</v>
      </c>
      <c r="N151" s="9" t="s">
        <v>2</v>
      </c>
      <c r="O151" s="9" t="s">
        <v>427</v>
      </c>
      <c r="P151" s="9" t="s">
        <v>427</v>
      </c>
      <c r="Q151" s="9" t="s">
        <v>2</v>
      </c>
      <c r="R151" s="9" t="s">
        <v>3</v>
      </c>
    </row>
    <row r="152" spans="1:18" ht="84.75" customHeight="1">
      <c r="A152" s="9">
        <v>13</v>
      </c>
      <c r="B152" s="11" t="s">
        <v>27</v>
      </c>
      <c r="C152" s="14">
        <v>648.1</v>
      </c>
      <c r="D152" s="14">
        <f t="shared" si="1"/>
        <v>648.1</v>
      </c>
      <c r="E152" s="9" t="s">
        <v>275</v>
      </c>
      <c r="F152" s="9" t="s">
        <v>28</v>
      </c>
      <c r="G152" s="9" t="s">
        <v>0</v>
      </c>
      <c r="H152" s="9" t="s">
        <v>20</v>
      </c>
      <c r="I152" s="9" t="s">
        <v>427</v>
      </c>
      <c r="J152" s="9" t="s">
        <v>2</v>
      </c>
      <c r="K152" s="9" t="s">
        <v>2</v>
      </c>
      <c r="L152" s="9" t="s">
        <v>2</v>
      </c>
      <c r="M152" s="9" t="s">
        <v>2</v>
      </c>
      <c r="N152" s="9" t="s">
        <v>2</v>
      </c>
      <c r="O152" s="9" t="s">
        <v>427</v>
      </c>
      <c r="P152" s="9" t="s">
        <v>427</v>
      </c>
      <c r="Q152" s="9" t="s">
        <v>2</v>
      </c>
      <c r="R152" s="9" t="s">
        <v>3</v>
      </c>
    </row>
    <row r="153" spans="1:18" ht="85.5" customHeight="1">
      <c r="A153" s="9">
        <v>14</v>
      </c>
      <c r="B153" s="11" t="s">
        <v>29</v>
      </c>
      <c r="C153" s="14">
        <v>599.4</v>
      </c>
      <c r="D153" s="14">
        <f t="shared" si="1"/>
        <v>599.4</v>
      </c>
      <c r="E153" s="9" t="s">
        <v>275</v>
      </c>
      <c r="F153" s="9" t="s">
        <v>30</v>
      </c>
      <c r="G153" s="9" t="s">
        <v>0</v>
      </c>
      <c r="H153" s="9" t="s">
        <v>20</v>
      </c>
      <c r="I153" s="9" t="s">
        <v>427</v>
      </c>
      <c r="J153" s="9" t="s">
        <v>2</v>
      </c>
      <c r="K153" s="9" t="s">
        <v>2</v>
      </c>
      <c r="L153" s="9" t="s">
        <v>2</v>
      </c>
      <c r="M153" s="9" t="s">
        <v>2</v>
      </c>
      <c r="N153" s="9" t="s">
        <v>2</v>
      </c>
      <c r="O153" s="9" t="s">
        <v>427</v>
      </c>
      <c r="P153" s="9" t="s">
        <v>427</v>
      </c>
      <c r="Q153" s="9" t="s">
        <v>2</v>
      </c>
      <c r="R153" s="9" t="s">
        <v>3</v>
      </c>
    </row>
    <row r="154" spans="1:18" ht="80.25" customHeight="1">
      <c r="A154" s="9">
        <v>15</v>
      </c>
      <c r="B154" s="11" t="s">
        <v>31</v>
      </c>
      <c r="C154" s="42">
        <v>5814.4</v>
      </c>
      <c r="D154" s="14">
        <f t="shared" si="1"/>
        <v>5814.4</v>
      </c>
      <c r="E154" s="9" t="s">
        <v>275</v>
      </c>
      <c r="F154" s="9" t="s">
        <v>32</v>
      </c>
      <c r="G154" s="9" t="s">
        <v>0</v>
      </c>
      <c r="H154" s="9" t="s">
        <v>1</v>
      </c>
      <c r="I154" s="9" t="s">
        <v>427</v>
      </c>
      <c r="J154" s="9" t="s">
        <v>2</v>
      </c>
      <c r="K154" s="9" t="s">
        <v>2</v>
      </c>
      <c r="L154" s="9" t="s">
        <v>2</v>
      </c>
      <c r="M154" s="9" t="s">
        <v>2</v>
      </c>
      <c r="N154" s="9" t="s">
        <v>2</v>
      </c>
      <c r="O154" s="9" t="s">
        <v>427</v>
      </c>
      <c r="P154" s="9" t="s">
        <v>427</v>
      </c>
      <c r="Q154" s="9" t="s">
        <v>2</v>
      </c>
      <c r="R154" s="9" t="s">
        <v>3</v>
      </c>
    </row>
    <row r="155" spans="1:18" ht="82.5" customHeight="1">
      <c r="A155" s="9">
        <v>16</v>
      </c>
      <c r="B155" s="11" t="s">
        <v>33</v>
      </c>
      <c r="C155" s="9">
        <v>51.6</v>
      </c>
      <c r="D155" s="14">
        <f t="shared" si="1"/>
        <v>51.6</v>
      </c>
      <c r="E155" s="9" t="s">
        <v>275</v>
      </c>
      <c r="F155" s="9" t="s">
        <v>34</v>
      </c>
      <c r="G155" s="9" t="s">
        <v>0</v>
      </c>
      <c r="H155" s="9" t="s">
        <v>1</v>
      </c>
      <c r="I155" s="9" t="s">
        <v>427</v>
      </c>
      <c r="J155" s="9" t="s">
        <v>2</v>
      </c>
      <c r="K155" s="9" t="s">
        <v>2</v>
      </c>
      <c r="L155" s="9" t="s">
        <v>2</v>
      </c>
      <c r="M155" s="9" t="s">
        <v>2</v>
      </c>
      <c r="N155" s="9" t="s">
        <v>2</v>
      </c>
      <c r="O155" s="9" t="s">
        <v>427</v>
      </c>
      <c r="P155" s="9" t="s">
        <v>427</v>
      </c>
      <c r="Q155" s="9" t="s">
        <v>2</v>
      </c>
      <c r="R155" s="9" t="s">
        <v>3</v>
      </c>
    </row>
    <row r="156" spans="1:18" ht="84.75" customHeight="1">
      <c r="A156" s="9">
        <v>17</v>
      </c>
      <c r="B156" s="11" t="s">
        <v>35</v>
      </c>
      <c r="C156" s="9">
        <v>1411.2</v>
      </c>
      <c r="D156" s="14">
        <f t="shared" si="1"/>
        <v>1411.2</v>
      </c>
      <c r="E156" s="9" t="s">
        <v>275</v>
      </c>
      <c r="F156" s="9" t="s">
        <v>36</v>
      </c>
      <c r="G156" s="9" t="s">
        <v>0</v>
      </c>
      <c r="H156" s="9" t="s">
        <v>37</v>
      </c>
      <c r="I156" s="9" t="s">
        <v>427</v>
      </c>
      <c r="J156" s="9" t="s">
        <v>2</v>
      </c>
      <c r="K156" s="9" t="s">
        <v>2</v>
      </c>
      <c r="L156" s="9" t="s">
        <v>2</v>
      </c>
      <c r="M156" s="9" t="s">
        <v>2</v>
      </c>
      <c r="N156" s="9" t="s">
        <v>2</v>
      </c>
      <c r="O156" s="9" t="s">
        <v>427</v>
      </c>
      <c r="P156" s="9" t="s">
        <v>427</v>
      </c>
      <c r="Q156" s="9" t="s">
        <v>2</v>
      </c>
      <c r="R156" s="9" t="s">
        <v>3</v>
      </c>
    </row>
    <row r="157" spans="1:18" ht="83.25" customHeight="1">
      <c r="A157" s="9">
        <v>18</v>
      </c>
      <c r="B157" s="11" t="s">
        <v>38</v>
      </c>
      <c r="C157" s="9">
        <v>966.8</v>
      </c>
      <c r="D157" s="9">
        <f t="shared" si="1"/>
        <v>966.8</v>
      </c>
      <c r="E157" s="11"/>
      <c r="F157" s="9" t="s">
        <v>39</v>
      </c>
      <c r="G157" s="9" t="s">
        <v>0</v>
      </c>
      <c r="H157" s="9" t="s">
        <v>1</v>
      </c>
      <c r="I157" s="9" t="s">
        <v>427</v>
      </c>
      <c r="J157" s="9" t="s">
        <v>2</v>
      </c>
      <c r="K157" s="9" t="s">
        <v>2</v>
      </c>
      <c r="L157" s="9" t="s">
        <v>2</v>
      </c>
      <c r="M157" s="9" t="s">
        <v>2</v>
      </c>
      <c r="N157" s="9" t="s">
        <v>2</v>
      </c>
      <c r="O157" s="9" t="s">
        <v>427</v>
      </c>
      <c r="P157" s="9" t="s">
        <v>427</v>
      </c>
      <c r="Q157" s="9" t="s">
        <v>2</v>
      </c>
      <c r="R157" s="9" t="s">
        <v>3</v>
      </c>
    </row>
    <row r="158" spans="1:18" ht="86.25" customHeight="1">
      <c r="A158" s="9">
        <v>19</v>
      </c>
      <c r="B158" s="11" t="s">
        <v>40</v>
      </c>
      <c r="C158" s="14">
        <v>1911.5</v>
      </c>
      <c r="D158" s="14">
        <f t="shared" si="1"/>
        <v>1911.5</v>
      </c>
      <c r="E158" s="9" t="s">
        <v>275</v>
      </c>
      <c r="F158" s="9" t="s">
        <v>41</v>
      </c>
      <c r="G158" s="9" t="s">
        <v>0</v>
      </c>
      <c r="H158" s="9" t="s">
        <v>1</v>
      </c>
      <c r="I158" s="9" t="s">
        <v>427</v>
      </c>
      <c r="J158" s="9" t="s">
        <v>2</v>
      </c>
      <c r="K158" s="9" t="s">
        <v>2</v>
      </c>
      <c r="L158" s="9" t="s">
        <v>2</v>
      </c>
      <c r="M158" s="9" t="s">
        <v>2</v>
      </c>
      <c r="N158" s="9" t="s">
        <v>2</v>
      </c>
      <c r="O158" s="9" t="s">
        <v>427</v>
      </c>
      <c r="P158" s="9" t="s">
        <v>427</v>
      </c>
      <c r="Q158" s="9" t="s">
        <v>2</v>
      </c>
      <c r="R158" s="9" t="s">
        <v>3</v>
      </c>
    </row>
    <row r="159" spans="1:18" ht="83.25" customHeight="1">
      <c r="A159" s="9">
        <v>20</v>
      </c>
      <c r="B159" s="11" t="s">
        <v>42</v>
      </c>
      <c r="C159" s="14">
        <v>246</v>
      </c>
      <c r="D159" s="14">
        <f t="shared" si="1"/>
        <v>246</v>
      </c>
      <c r="E159" s="9" t="s">
        <v>275</v>
      </c>
      <c r="F159" s="9" t="s">
        <v>43</v>
      </c>
      <c r="G159" s="9" t="s">
        <v>0</v>
      </c>
      <c r="H159" s="9" t="s">
        <v>1</v>
      </c>
      <c r="I159" s="9" t="s">
        <v>427</v>
      </c>
      <c r="J159" s="9" t="s">
        <v>2</v>
      </c>
      <c r="K159" s="9" t="s">
        <v>2</v>
      </c>
      <c r="L159" s="9" t="s">
        <v>2</v>
      </c>
      <c r="M159" s="9" t="s">
        <v>2</v>
      </c>
      <c r="N159" s="9" t="s">
        <v>2</v>
      </c>
      <c r="O159" s="9" t="s">
        <v>427</v>
      </c>
      <c r="P159" s="9" t="s">
        <v>427</v>
      </c>
      <c r="Q159" s="9" t="s">
        <v>2</v>
      </c>
      <c r="R159" s="9" t="s">
        <v>3</v>
      </c>
    </row>
    <row r="160" spans="1:18" ht="83.25" customHeight="1">
      <c r="A160" s="9">
        <v>21</v>
      </c>
      <c r="B160" s="11" t="s">
        <v>44</v>
      </c>
      <c r="C160" s="14">
        <v>244</v>
      </c>
      <c r="D160" s="14">
        <f t="shared" si="1"/>
        <v>244</v>
      </c>
      <c r="E160" s="9" t="s">
        <v>275</v>
      </c>
      <c r="F160" s="9" t="s">
        <v>45</v>
      </c>
      <c r="G160" s="9" t="s">
        <v>0</v>
      </c>
      <c r="H160" s="9" t="s">
        <v>20</v>
      </c>
      <c r="I160" s="9" t="s">
        <v>427</v>
      </c>
      <c r="J160" s="9" t="s">
        <v>2</v>
      </c>
      <c r="K160" s="9" t="s">
        <v>2</v>
      </c>
      <c r="L160" s="9" t="s">
        <v>2</v>
      </c>
      <c r="M160" s="9" t="s">
        <v>2</v>
      </c>
      <c r="N160" s="9" t="s">
        <v>2</v>
      </c>
      <c r="O160" s="9" t="s">
        <v>427</v>
      </c>
      <c r="P160" s="9" t="s">
        <v>427</v>
      </c>
      <c r="Q160" s="9" t="s">
        <v>2</v>
      </c>
      <c r="R160" s="9" t="s">
        <v>3</v>
      </c>
    </row>
    <row r="161" spans="1:18" ht="84.75" customHeight="1">
      <c r="A161" s="9">
        <v>22</v>
      </c>
      <c r="B161" s="11" t="s">
        <v>46</v>
      </c>
      <c r="C161" s="14">
        <v>615.8</v>
      </c>
      <c r="D161" s="14">
        <f t="shared" si="1"/>
        <v>615.8</v>
      </c>
      <c r="E161" s="9" t="s">
        <v>275</v>
      </c>
      <c r="F161" s="9" t="s">
        <v>47</v>
      </c>
      <c r="G161" s="9" t="s">
        <v>0</v>
      </c>
      <c r="H161" s="9" t="s">
        <v>1</v>
      </c>
      <c r="I161" s="9"/>
      <c r="J161" s="9" t="s">
        <v>2</v>
      </c>
      <c r="K161" s="9" t="s">
        <v>2</v>
      </c>
      <c r="L161" s="9" t="s">
        <v>2</v>
      </c>
      <c r="M161" s="9" t="s">
        <v>2</v>
      </c>
      <c r="N161" s="9" t="s">
        <v>2</v>
      </c>
      <c r="O161" s="9" t="s">
        <v>427</v>
      </c>
      <c r="P161" s="9" t="s">
        <v>427</v>
      </c>
      <c r="Q161" s="9" t="s">
        <v>2</v>
      </c>
      <c r="R161" s="9" t="s">
        <v>3</v>
      </c>
    </row>
    <row r="162" spans="1:18" ht="84.75" customHeight="1">
      <c r="A162" s="9">
        <v>23</v>
      </c>
      <c r="B162" s="11" t="s">
        <v>48</v>
      </c>
      <c r="C162" s="14">
        <v>92.4</v>
      </c>
      <c r="D162" s="14">
        <f t="shared" si="1"/>
        <v>92.4</v>
      </c>
      <c r="E162" s="9" t="s">
        <v>275</v>
      </c>
      <c r="F162" s="9" t="s">
        <v>49</v>
      </c>
      <c r="G162" s="9" t="s">
        <v>0</v>
      </c>
      <c r="H162" s="9" t="s">
        <v>20</v>
      </c>
      <c r="I162" s="9" t="s">
        <v>427</v>
      </c>
      <c r="J162" s="9" t="s">
        <v>2</v>
      </c>
      <c r="K162" s="9" t="s">
        <v>2</v>
      </c>
      <c r="L162" s="9" t="s">
        <v>2</v>
      </c>
      <c r="M162" s="9" t="s">
        <v>2</v>
      </c>
      <c r="N162" s="9" t="s">
        <v>2</v>
      </c>
      <c r="O162" s="9" t="s">
        <v>427</v>
      </c>
      <c r="P162" s="9" t="s">
        <v>427</v>
      </c>
      <c r="Q162" s="9" t="s">
        <v>427</v>
      </c>
      <c r="R162" s="9" t="s">
        <v>629</v>
      </c>
    </row>
    <row r="163" spans="1:18" ht="81.75" customHeight="1">
      <c r="A163" s="9">
        <v>24</v>
      </c>
      <c r="B163" s="11" t="s">
        <v>50</v>
      </c>
      <c r="C163" s="9">
        <v>58.8</v>
      </c>
      <c r="D163" s="14">
        <f t="shared" si="1"/>
        <v>58.8</v>
      </c>
      <c r="E163" s="9" t="s">
        <v>275</v>
      </c>
      <c r="F163" s="9" t="s">
        <v>51</v>
      </c>
      <c r="G163" s="9" t="s">
        <v>0</v>
      </c>
      <c r="H163" s="9" t="s">
        <v>20</v>
      </c>
      <c r="I163" s="9" t="s">
        <v>427</v>
      </c>
      <c r="J163" s="9" t="s">
        <v>2</v>
      </c>
      <c r="K163" s="9" t="s">
        <v>2</v>
      </c>
      <c r="L163" s="9" t="s">
        <v>2</v>
      </c>
      <c r="M163" s="9" t="s">
        <v>2</v>
      </c>
      <c r="N163" s="9" t="s">
        <v>2</v>
      </c>
      <c r="O163" s="9" t="s">
        <v>427</v>
      </c>
      <c r="P163" s="9" t="s">
        <v>427</v>
      </c>
      <c r="Q163" s="9" t="s">
        <v>427</v>
      </c>
      <c r="R163" s="9" t="s">
        <v>629</v>
      </c>
    </row>
    <row r="164" spans="1:18" ht="84" customHeight="1">
      <c r="A164" s="9">
        <v>25</v>
      </c>
      <c r="B164" s="11" t="s">
        <v>52</v>
      </c>
      <c r="C164" s="42">
        <v>1248.5</v>
      </c>
      <c r="D164" s="14">
        <f t="shared" si="1"/>
        <v>1248.5</v>
      </c>
      <c r="E164" s="9" t="s">
        <v>275</v>
      </c>
      <c r="F164" s="9" t="s">
        <v>53</v>
      </c>
      <c r="G164" s="9" t="s">
        <v>0</v>
      </c>
      <c r="H164" s="9" t="s">
        <v>20</v>
      </c>
      <c r="I164" s="9" t="s">
        <v>427</v>
      </c>
      <c r="J164" s="9" t="s">
        <v>2</v>
      </c>
      <c r="K164" s="9" t="s">
        <v>2</v>
      </c>
      <c r="L164" s="9" t="s">
        <v>2</v>
      </c>
      <c r="M164" s="9" t="s">
        <v>2</v>
      </c>
      <c r="N164" s="9" t="s">
        <v>2</v>
      </c>
      <c r="O164" s="9" t="s">
        <v>427</v>
      </c>
      <c r="P164" s="9" t="s">
        <v>427</v>
      </c>
      <c r="Q164" s="9" t="s">
        <v>427</v>
      </c>
      <c r="R164" s="9" t="s">
        <v>629</v>
      </c>
    </row>
    <row r="165" spans="1:18" ht="85.5" customHeight="1">
      <c r="A165" s="9">
        <v>26</v>
      </c>
      <c r="B165" s="11" t="s">
        <v>54</v>
      </c>
      <c r="C165" s="9">
        <v>57.7</v>
      </c>
      <c r="D165" s="14">
        <f t="shared" si="1"/>
        <v>57.7</v>
      </c>
      <c r="E165" s="9" t="s">
        <v>275</v>
      </c>
      <c r="F165" s="9" t="s">
        <v>55</v>
      </c>
      <c r="G165" s="9" t="s">
        <v>0</v>
      </c>
      <c r="H165" s="9" t="s">
        <v>20</v>
      </c>
      <c r="I165" s="9" t="s">
        <v>427</v>
      </c>
      <c r="J165" s="9" t="s">
        <v>2</v>
      </c>
      <c r="K165" s="9" t="s">
        <v>2</v>
      </c>
      <c r="L165" s="9" t="s">
        <v>2</v>
      </c>
      <c r="M165" s="9" t="s">
        <v>2</v>
      </c>
      <c r="N165" s="9" t="s">
        <v>2</v>
      </c>
      <c r="O165" s="9" t="s">
        <v>427</v>
      </c>
      <c r="P165" s="9" t="s">
        <v>427</v>
      </c>
      <c r="Q165" s="9" t="s">
        <v>427</v>
      </c>
      <c r="R165" s="9" t="s">
        <v>629</v>
      </c>
    </row>
    <row r="166" spans="1:18" ht="80.25" customHeight="1">
      <c r="A166" s="9">
        <v>27</v>
      </c>
      <c r="B166" s="11" t="s">
        <v>56</v>
      </c>
      <c r="C166" s="9">
        <v>354.3</v>
      </c>
      <c r="D166" s="14">
        <f>C166</f>
        <v>354.3</v>
      </c>
      <c r="E166" s="9" t="s">
        <v>275</v>
      </c>
      <c r="F166" s="9" t="s">
        <v>57</v>
      </c>
      <c r="G166" s="9" t="s">
        <v>0</v>
      </c>
      <c r="H166" s="9" t="s">
        <v>1</v>
      </c>
      <c r="I166" s="9" t="s">
        <v>427</v>
      </c>
      <c r="J166" s="9" t="s">
        <v>2</v>
      </c>
      <c r="K166" s="9" t="s">
        <v>2</v>
      </c>
      <c r="L166" s="9" t="s">
        <v>2</v>
      </c>
      <c r="M166" s="9" t="s">
        <v>2</v>
      </c>
      <c r="N166" s="9" t="s">
        <v>2</v>
      </c>
      <c r="O166" s="9" t="s">
        <v>427</v>
      </c>
      <c r="P166" s="9" t="s">
        <v>427</v>
      </c>
      <c r="Q166" s="9" t="s">
        <v>427</v>
      </c>
      <c r="R166" s="9" t="s">
        <v>629</v>
      </c>
    </row>
    <row r="167" spans="1:18" ht="81" customHeight="1">
      <c r="A167" s="9">
        <v>28</v>
      </c>
      <c r="B167" s="11" t="s">
        <v>58</v>
      </c>
      <c r="C167" s="9">
        <v>648.8</v>
      </c>
      <c r="D167" s="14">
        <f t="shared" si="1"/>
        <v>648.8</v>
      </c>
      <c r="E167" s="9" t="s">
        <v>275</v>
      </c>
      <c r="F167" s="9" t="s">
        <v>59</v>
      </c>
      <c r="G167" s="9" t="s">
        <v>0</v>
      </c>
      <c r="H167" s="9" t="s">
        <v>1</v>
      </c>
      <c r="I167" s="9" t="s">
        <v>427</v>
      </c>
      <c r="J167" s="9" t="s">
        <v>2</v>
      </c>
      <c r="K167" s="9" t="s">
        <v>2</v>
      </c>
      <c r="L167" s="9" t="s">
        <v>2</v>
      </c>
      <c r="M167" s="9" t="s">
        <v>2</v>
      </c>
      <c r="N167" s="9" t="s">
        <v>2</v>
      </c>
      <c r="O167" s="9" t="s">
        <v>427</v>
      </c>
      <c r="P167" s="9" t="s">
        <v>427</v>
      </c>
      <c r="Q167" s="9" t="s">
        <v>2</v>
      </c>
      <c r="R167" s="41" t="s">
        <v>3</v>
      </c>
    </row>
    <row r="168" spans="1:18" ht="81.75" customHeight="1">
      <c r="A168" s="9">
        <v>29</v>
      </c>
      <c r="B168" s="11" t="s">
        <v>58</v>
      </c>
      <c r="C168" s="9">
        <v>967.6</v>
      </c>
      <c r="D168" s="14">
        <f t="shared" si="1"/>
        <v>967.6</v>
      </c>
      <c r="E168" s="9" t="s">
        <v>275</v>
      </c>
      <c r="F168" s="9" t="s">
        <v>60</v>
      </c>
      <c r="G168" s="9" t="s">
        <v>0</v>
      </c>
      <c r="H168" s="9" t="s">
        <v>1</v>
      </c>
      <c r="I168" s="9" t="s">
        <v>427</v>
      </c>
      <c r="J168" s="9" t="s">
        <v>2</v>
      </c>
      <c r="K168" s="9" t="s">
        <v>2</v>
      </c>
      <c r="L168" s="9" t="s">
        <v>2</v>
      </c>
      <c r="M168" s="9" t="s">
        <v>2</v>
      </c>
      <c r="N168" s="9" t="s">
        <v>2</v>
      </c>
      <c r="O168" s="9" t="s">
        <v>427</v>
      </c>
      <c r="P168" s="9" t="s">
        <v>427</v>
      </c>
      <c r="Q168" s="9" t="s">
        <v>2</v>
      </c>
      <c r="R168" s="41" t="s">
        <v>3</v>
      </c>
    </row>
    <row r="169" spans="1:18" ht="83.25" customHeight="1">
      <c r="A169" s="9">
        <v>30</v>
      </c>
      <c r="B169" s="11" t="s">
        <v>58</v>
      </c>
      <c r="C169" s="14">
        <v>321.9</v>
      </c>
      <c r="D169" s="14">
        <f t="shared" si="1"/>
        <v>321.9</v>
      </c>
      <c r="E169" s="9" t="s">
        <v>275</v>
      </c>
      <c r="F169" s="9" t="s">
        <v>61</v>
      </c>
      <c r="G169" s="9" t="s">
        <v>0</v>
      </c>
      <c r="H169" s="9" t="s">
        <v>1</v>
      </c>
      <c r="I169" s="9" t="s">
        <v>427</v>
      </c>
      <c r="J169" s="9" t="s">
        <v>2</v>
      </c>
      <c r="K169" s="9" t="s">
        <v>2</v>
      </c>
      <c r="L169" s="9" t="s">
        <v>2</v>
      </c>
      <c r="M169" s="9" t="s">
        <v>2</v>
      </c>
      <c r="N169" s="9" t="s">
        <v>2</v>
      </c>
      <c r="O169" s="9" t="s">
        <v>427</v>
      </c>
      <c r="P169" s="9" t="s">
        <v>427</v>
      </c>
      <c r="Q169" s="9" t="s">
        <v>2</v>
      </c>
      <c r="R169" s="41" t="s">
        <v>3</v>
      </c>
    </row>
    <row r="170" spans="1:18" ht="85.5" customHeight="1">
      <c r="A170" s="9">
        <v>31</v>
      </c>
      <c r="B170" s="11" t="s">
        <v>62</v>
      </c>
      <c r="C170" s="14">
        <v>783.3</v>
      </c>
      <c r="D170" s="14">
        <f t="shared" si="1"/>
        <v>783.3</v>
      </c>
      <c r="E170" s="9" t="s">
        <v>275</v>
      </c>
      <c r="F170" s="9" t="s">
        <v>63</v>
      </c>
      <c r="G170" s="9" t="s">
        <v>0</v>
      </c>
      <c r="H170" s="9" t="s">
        <v>20</v>
      </c>
      <c r="I170" s="9" t="s">
        <v>427</v>
      </c>
      <c r="J170" s="9" t="s">
        <v>2</v>
      </c>
      <c r="K170" s="9" t="s">
        <v>2</v>
      </c>
      <c r="L170" s="9" t="s">
        <v>2</v>
      </c>
      <c r="M170" s="9" t="s">
        <v>2</v>
      </c>
      <c r="N170" s="9" t="s">
        <v>2</v>
      </c>
      <c r="O170" s="9" t="s">
        <v>427</v>
      </c>
      <c r="P170" s="9" t="s">
        <v>427</v>
      </c>
      <c r="Q170" s="9" t="s">
        <v>2</v>
      </c>
      <c r="R170" s="41" t="s">
        <v>3</v>
      </c>
    </row>
    <row r="171" spans="1:18" ht="82.5" customHeight="1">
      <c r="A171" s="9">
        <v>32</v>
      </c>
      <c r="B171" s="11" t="s">
        <v>64</v>
      </c>
      <c r="C171" s="14">
        <v>1038.6</v>
      </c>
      <c r="D171" s="14">
        <f t="shared" si="1"/>
        <v>1038.6</v>
      </c>
      <c r="E171" s="9" t="s">
        <v>275</v>
      </c>
      <c r="F171" s="9" t="s">
        <v>65</v>
      </c>
      <c r="G171" s="9" t="s">
        <v>0</v>
      </c>
      <c r="H171" s="9" t="s">
        <v>1</v>
      </c>
      <c r="I171" s="9" t="s">
        <v>427</v>
      </c>
      <c r="J171" s="9" t="s">
        <v>2</v>
      </c>
      <c r="K171" s="9" t="s">
        <v>2</v>
      </c>
      <c r="L171" s="9" t="s">
        <v>2</v>
      </c>
      <c r="M171" s="9" t="s">
        <v>2</v>
      </c>
      <c r="N171" s="9" t="s">
        <v>2</v>
      </c>
      <c r="O171" s="9" t="s">
        <v>427</v>
      </c>
      <c r="P171" s="9" t="s">
        <v>427</v>
      </c>
      <c r="Q171" s="9" t="s">
        <v>2</v>
      </c>
      <c r="R171" s="41" t="s">
        <v>3</v>
      </c>
    </row>
    <row r="172" spans="1:18" ht="84" customHeight="1">
      <c r="A172" s="9">
        <v>33</v>
      </c>
      <c r="B172" s="11" t="s">
        <v>66</v>
      </c>
      <c r="C172" s="14">
        <v>1712</v>
      </c>
      <c r="D172" s="14">
        <f t="shared" si="1"/>
        <v>1712</v>
      </c>
      <c r="E172" s="9" t="s">
        <v>275</v>
      </c>
      <c r="F172" s="9" t="s">
        <v>67</v>
      </c>
      <c r="G172" s="9" t="s">
        <v>0</v>
      </c>
      <c r="H172" s="9" t="s">
        <v>1</v>
      </c>
      <c r="I172" s="9" t="s">
        <v>427</v>
      </c>
      <c r="J172" s="9" t="s">
        <v>2</v>
      </c>
      <c r="K172" s="9" t="s">
        <v>2</v>
      </c>
      <c r="L172" s="9" t="s">
        <v>2</v>
      </c>
      <c r="M172" s="9" t="s">
        <v>2</v>
      </c>
      <c r="N172" s="9" t="s">
        <v>2</v>
      </c>
      <c r="O172" s="9" t="s">
        <v>427</v>
      </c>
      <c r="P172" s="9" t="s">
        <v>427</v>
      </c>
      <c r="Q172" s="9" t="s">
        <v>2</v>
      </c>
      <c r="R172" s="41" t="s">
        <v>3</v>
      </c>
    </row>
    <row r="173" spans="1:18" ht="84" customHeight="1">
      <c r="A173" s="9">
        <v>34</v>
      </c>
      <c r="B173" s="11" t="s">
        <v>68</v>
      </c>
      <c r="C173" s="9">
        <v>456.3</v>
      </c>
      <c r="D173" s="14">
        <f t="shared" si="1"/>
        <v>456.3</v>
      </c>
      <c r="E173" s="9" t="s">
        <v>275</v>
      </c>
      <c r="F173" s="9" t="s">
        <v>69</v>
      </c>
      <c r="G173" s="9" t="s">
        <v>0</v>
      </c>
      <c r="H173" s="9" t="s">
        <v>1</v>
      </c>
      <c r="I173" s="9" t="s">
        <v>427</v>
      </c>
      <c r="J173" s="9" t="s">
        <v>2</v>
      </c>
      <c r="K173" s="9" t="s">
        <v>2</v>
      </c>
      <c r="L173" s="9" t="s">
        <v>2</v>
      </c>
      <c r="M173" s="9" t="s">
        <v>2</v>
      </c>
      <c r="N173" s="9" t="s">
        <v>2</v>
      </c>
      <c r="O173" s="9" t="s">
        <v>427</v>
      </c>
      <c r="P173" s="9" t="s">
        <v>427</v>
      </c>
      <c r="Q173" s="9" t="s">
        <v>2</v>
      </c>
      <c r="R173" s="41" t="s">
        <v>3</v>
      </c>
    </row>
    <row r="174" spans="1:18" ht="85.5" customHeight="1">
      <c r="A174" s="9">
        <v>35</v>
      </c>
      <c r="B174" s="11" t="s">
        <v>70</v>
      </c>
      <c r="C174" s="40">
        <v>0</v>
      </c>
      <c r="D174" s="40">
        <v>0</v>
      </c>
      <c r="E174" s="9" t="s">
        <v>275</v>
      </c>
      <c r="F174" s="9" t="s">
        <v>71</v>
      </c>
      <c r="G174" s="9" t="s">
        <v>0</v>
      </c>
      <c r="H174" s="9" t="s">
        <v>37</v>
      </c>
      <c r="I174" s="9" t="s">
        <v>427</v>
      </c>
      <c r="J174" s="9" t="s">
        <v>2</v>
      </c>
      <c r="K174" s="9" t="s">
        <v>2</v>
      </c>
      <c r="L174" s="9" t="s">
        <v>2</v>
      </c>
      <c r="M174" s="9" t="s">
        <v>2</v>
      </c>
      <c r="N174" s="9" t="s">
        <v>2</v>
      </c>
      <c r="O174" s="9" t="s">
        <v>427</v>
      </c>
      <c r="P174" s="9" t="s">
        <v>427</v>
      </c>
      <c r="Q174" s="9" t="s">
        <v>427</v>
      </c>
      <c r="R174" s="9" t="s">
        <v>629</v>
      </c>
    </row>
    <row r="175" spans="1:18" ht="87.75" customHeight="1">
      <c r="A175" s="9">
        <v>36</v>
      </c>
      <c r="B175" s="11" t="s">
        <v>72</v>
      </c>
      <c r="C175" s="14">
        <v>3399.7</v>
      </c>
      <c r="D175" s="14">
        <f t="shared" si="1"/>
        <v>3399.7</v>
      </c>
      <c r="E175" s="9" t="s">
        <v>275</v>
      </c>
      <c r="F175" s="9" t="s">
        <v>73</v>
      </c>
      <c r="G175" s="9" t="s">
        <v>0</v>
      </c>
      <c r="H175" s="9" t="s">
        <v>1</v>
      </c>
      <c r="I175" s="9" t="s">
        <v>427</v>
      </c>
      <c r="J175" s="9" t="s">
        <v>2</v>
      </c>
      <c r="K175" s="9" t="s">
        <v>2</v>
      </c>
      <c r="L175" s="9" t="s">
        <v>2</v>
      </c>
      <c r="M175" s="9" t="s">
        <v>2</v>
      </c>
      <c r="N175" s="9" t="s">
        <v>2</v>
      </c>
      <c r="O175" s="9" t="s">
        <v>427</v>
      </c>
      <c r="P175" s="9" t="s">
        <v>427</v>
      </c>
      <c r="Q175" s="9" t="s">
        <v>427</v>
      </c>
      <c r="R175" s="9" t="s">
        <v>629</v>
      </c>
    </row>
    <row r="176" spans="1:18" ht="85.5" customHeight="1">
      <c r="A176" s="9">
        <v>37</v>
      </c>
      <c r="B176" s="11" t="s">
        <v>74</v>
      </c>
      <c r="C176" s="14">
        <v>1094.3</v>
      </c>
      <c r="D176" s="14">
        <f t="shared" si="1"/>
        <v>1094.3</v>
      </c>
      <c r="E176" s="9" t="s">
        <v>275</v>
      </c>
      <c r="F176" s="9" t="s">
        <v>75</v>
      </c>
      <c r="G176" s="9" t="s">
        <v>0</v>
      </c>
      <c r="H176" s="9" t="s">
        <v>1</v>
      </c>
      <c r="I176" s="9" t="s">
        <v>427</v>
      </c>
      <c r="J176" s="9" t="s">
        <v>2</v>
      </c>
      <c r="K176" s="9" t="s">
        <v>2</v>
      </c>
      <c r="L176" s="9" t="s">
        <v>2</v>
      </c>
      <c r="M176" s="9" t="s">
        <v>2</v>
      </c>
      <c r="N176" s="9" t="s">
        <v>2</v>
      </c>
      <c r="O176" s="9" t="s">
        <v>427</v>
      </c>
      <c r="P176" s="9" t="s">
        <v>427</v>
      </c>
      <c r="Q176" s="9" t="s">
        <v>427</v>
      </c>
      <c r="R176" s="9" t="s">
        <v>629</v>
      </c>
    </row>
    <row r="177" spans="1:18" ht="83.25" customHeight="1">
      <c r="A177" s="9">
        <v>38</v>
      </c>
      <c r="B177" s="11" t="s">
        <v>76</v>
      </c>
      <c r="C177" s="14">
        <v>6282.1</v>
      </c>
      <c r="D177" s="14">
        <f t="shared" si="1"/>
        <v>6282.1</v>
      </c>
      <c r="E177" s="9" t="s">
        <v>275</v>
      </c>
      <c r="F177" s="9" t="s">
        <v>77</v>
      </c>
      <c r="G177" s="9" t="s">
        <v>0</v>
      </c>
      <c r="H177" s="9" t="s">
        <v>1</v>
      </c>
      <c r="I177" s="9" t="s">
        <v>427</v>
      </c>
      <c r="J177" s="9" t="s">
        <v>2</v>
      </c>
      <c r="K177" s="9" t="s">
        <v>2</v>
      </c>
      <c r="L177" s="9" t="s">
        <v>2</v>
      </c>
      <c r="M177" s="9" t="s">
        <v>2</v>
      </c>
      <c r="N177" s="9" t="s">
        <v>2</v>
      </c>
      <c r="O177" s="9" t="s">
        <v>427</v>
      </c>
      <c r="P177" s="9" t="s">
        <v>427</v>
      </c>
      <c r="Q177" s="9" t="s">
        <v>427</v>
      </c>
      <c r="R177" s="9" t="s">
        <v>629</v>
      </c>
    </row>
    <row r="178" spans="1:18" ht="82.5" customHeight="1">
      <c r="A178" s="9">
        <v>39</v>
      </c>
      <c r="B178" s="11" t="s">
        <v>78</v>
      </c>
      <c r="C178" s="9">
        <v>948.2</v>
      </c>
      <c r="D178" s="14">
        <f t="shared" si="1"/>
        <v>948.2</v>
      </c>
      <c r="E178" s="9" t="s">
        <v>275</v>
      </c>
      <c r="F178" s="9" t="s">
        <v>79</v>
      </c>
      <c r="G178" s="9" t="s">
        <v>0</v>
      </c>
      <c r="H178" s="9" t="s">
        <v>1</v>
      </c>
      <c r="I178" s="9" t="s">
        <v>427</v>
      </c>
      <c r="J178" s="9" t="s">
        <v>2</v>
      </c>
      <c r="K178" s="9" t="s">
        <v>2</v>
      </c>
      <c r="L178" s="9" t="s">
        <v>2</v>
      </c>
      <c r="M178" s="9" t="s">
        <v>2</v>
      </c>
      <c r="N178" s="9" t="s">
        <v>2</v>
      </c>
      <c r="O178" s="9" t="s">
        <v>427</v>
      </c>
      <c r="P178" s="9" t="s">
        <v>427</v>
      </c>
      <c r="Q178" s="9" t="s">
        <v>427</v>
      </c>
      <c r="R178" s="9" t="s">
        <v>629</v>
      </c>
    </row>
    <row r="179" spans="1:18" ht="84" customHeight="1">
      <c r="A179" s="9">
        <v>40</v>
      </c>
      <c r="B179" s="11" t="s">
        <v>80</v>
      </c>
      <c r="C179" s="9">
        <v>3521.5</v>
      </c>
      <c r="D179" s="14">
        <f t="shared" si="1"/>
        <v>3521.5</v>
      </c>
      <c r="E179" s="9" t="s">
        <v>275</v>
      </c>
      <c r="F179" s="9" t="s">
        <v>81</v>
      </c>
      <c r="G179" s="9" t="s">
        <v>0</v>
      </c>
      <c r="H179" s="9" t="s">
        <v>1</v>
      </c>
      <c r="I179" s="9" t="s">
        <v>427</v>
      </c>
      <c r="J179" s="9" t="s">
        <v>2</v>
      </c>
      <c r="K179" s="9" t="s">
        <v>2</v>
      </c>
      <c r="L179" s="9" t="s">
        <v>2</v>
      </c>
      <c r="M179" s="9" t="s">
        <v>2</v>
      </c>
      <c r="N179" s="9" t="s">
        <v>2</v>
      </c>
      <c r="O179" s="9" t="s">
        <v>427</v>
      </c>
      <c r="P179" s="9" t="s">
        <v>427</v>
      </c>
      <c r="Q179" s="9" t="s">
        <v>427</v>
      </c>
      <c r="R179" s="9" t="s">
        <v>629</v>
      </c>
    </row>
    <row r="180" spans="1:18" ht="87.75" customHeight="1">
      <c r="A180" s="9">
        <v>41</v>
      </c>
      <c r="B180" s="11" t="s">
        <v>82</v>
      </c>
      <c r="C180" s="9">
        <v>2932.2</v>
      </c>
      <c r="D180" s="14">
        <f t="shared" si="1"/>
        <v>2932.2</v>
      </c>
      <c r="E180" s="9" t="s">
        <v>275</v>
      </c>
      <c r="F180" s="9" t="s">
        <v>83</v>
      </c>
      <c r="G180" s="9" t="s">
        <v>0</v>
      </c>
      <c r="H180" s="9" t="s">
        <v>1</v>
      </c>
      <c r="I180" s="9" t="s">
        <v>427</v>
      </c>
      <c r="J180" s="9" t="s">
        <v>2</v>
      </c>
      <c r="K180" s="9" t="s">
        <v>2</v>
      </c>
      <c r="L180" s="9" t="s">
        <v>2</v>
      </c>
      <c r="M180" s="9" t="s">
        <v>2</v>
      </c>
      <c r="N180" s="9" t="s">
        <v>2</v>
      </c>
      <c r="O180" s="9" t="s">
        <v>427</v>
      </c>
      <c r="P180" s="9" t="s">
        <v>427</v>
      </c>
      <c r="Q180" s="9" t="s">
        <v>427</v>
      </c>
      <c r="R180" s="9" t="s">
        <v>629</v>
      </c>
    </row>
    <row r="181" spans="1:18" ht="84.75" customHeight="1">
      <c r="A181" s="9">
        <v>42</v>
      </c>
      <c r="B181" s="11" t="s">
        <v>84</v>
      </c>
      <c r="C181" s="42">
        <v>2825.9</v>
      </c>
      <c r="D181" s="14">
        <f t="shared" si="1"/>
        <v>2825.9</v>
      </c>
      <c r="E181" s="9" t="s">
        <v>275</v>
      </c>
      <c r="F181" s="9" t="s">
        <v>85</v>
      </c>
      <c r="G181" s="9" t="s">
        <v>0</v>
      </c>
      <c r="H181" s="9" t="s">
        <v>1</v>
      </c>
      <c r="I181" s="9" t="s">
        <v>427</v>
      </c>
      <c r="J181" s="9" t="s">
        <v>2</v>
      </c>
      <c r="K181" s="9" t="s">
        <v>2</v>
      </c>
      <c r="L181" s="9" t="s">
        <v>2</v>
      </c>
      <c r="M181" s="9" t="s">
        <v>2</v>
      </c>
      <c r="N181" s="9" t="s">
        <v>2</v>
      </c>
      <c r="O181" s="9" t="s">
        <v>427</v>
      </c>
      <c r="P181" s="9" t="s">
        <v>427</v>
      </c>
      <c r="Q181" s="9" t="s">
        <v>427</v>
      </c>
      <c r="R181" s="9" t="s">
        <v>629</v>
      </c>
    </row>
    <row r="182" spans="1:18" ht="83.25" customHeight="1">
      <c r="A182" s="9">
        <v>43</v>
      </c>
      <c r="B182" s="11" t="s">
        <v>86</v>
      </c>
      <c r="C182" s="9">
        <v>1514.3</v>
      </c>
      <c r="D182" s="14">
        <f t="shared" si="1"/>
        <v>1514.3</v>
      </c>
      <c r="E182" s="9" t="s">
        <v>275</v>
      </c>
      <c r="F182" s="9" t="s">
        <v>87</v>
      </c>
      <c r="G182" s="9" t="s">
        <v>0</v>
      </c>
      <c r="H182" s="9" t="s">
        <v>1</v>
      </c>
      <c r="I182" s="9" t="s">
        <v>427</v>
      </c>
      <c r="J182" s="9" t="s">
        <v>2</v>
      </c>
      <c r="K182" s="9" t="s">
        <v>2</v>
      </c>
      <c r="L182" s="9" t="s">
        <v>2</v>
      </c>
      <c r="M182" s="9" t="s">
        <v>2</v>
      </c>
      <c r="N182" s="9" t="s">
        <v>2</v>
      </c>
      <c r="O182" s="9" t="s">
        <v>427</v>
      </c>
      <c r="P182" s="9" t="s">
        <v>427</v>
      </c>
      <c r="Q182" s="9" t="s">
        <v>2</v>
      </c>
      <c r="R182" s="41" t="s">
        <v>3</v>
      </c>
    </row>
    <row r="183" spans="1:18" ht="84" customHeight="1">
      <c r="A183" s="9">
        <v>44</v>
      </c>
      <c r="B183" s="11" t="s">
        <v>88</v>
      </c>
      <c r="C183" s="42">
        <v>1132.8</v>
      </c>
      <c r="D183" s="14">
        <f t="shared" si="1"/>
        <v>1132.8</v>
      </c>
      <c r="E183" s="9" t="s">
        <v>275</v>
      </c>
      <c r="F183" s="9" t="s">
        <v>89</v>
      </c>
      <c r="G183" s="9" t="s">
        <v>0</v>
      </c>
      <c r="H183" s="9" t="s">
        <v>1</v>
      </c>
      <c r="I183" s="9" t="s">
        <v>427</v>
      </c>
      <c r="J183" s="9" t="s">
        <v>2</v>
      </c>
      <c r="K183" s="9" t="s">
        <v>2</v>
      </c>
      <c r="L183" s="9" t="s">
        <v>2</v>
      </c>
      <c r="M183" s="9" t="s">
        <v>2</v>
      </c>
      <c r="N183" s="9" t="s">
        <v>2</v>
      </c>
      <c r="O183" s="9" t="s">
        <v>427</v>
      </c>
      <c r="P183" s="9" t="s">
        <v>427</v>
      </c>
      <c r="Q183" s="9" t="s">
        <v>2</v>
      </c>
      <c r="R183" s="41" t="s">
        <v>3</v>
      </c>
    </row>
    <row r="184" spans="1:18" ht="84.75" customHeight="1">
      <c r="A184" s="9">
        <v>45</v>
      </c>
      <c r="B184" s="11" t="s">
        <v>90</v>
      </c>
      <c r="C184" s="14">
        <v>2581.2</v>
      </c>
      <c r="D184" s="14">
        <f t="shared" si="1"/>
        <v>2581.2</v>
      </c>
      <c r="E184" s="9" t="s">
        <v>275</v>
      </c>
      <c r="F184" s="9" t="s">
        <v>91</v>
      </c>
      <c r="G184" s="9" t="s">
        <v>0</v>
      </c>
      <c r="H184" s="9" t="s">
        <v>1</v>
      </c>
      <c r="I184" s="9" t="s">
        <v>427</v>
      </c>
      <c r="J184" s="9" t="s">
        <v>2</v>
      </c>
      <c r="K184" s="9" t="s">
        <v>2</v>
      </c>
      <c r="L184" s="9" t="s">
        <v>2</v>
      </c>
      <c r="M184" s="9" t="s">
        <v>2</v>
      </c>
      <c r="N184" s="9" t="s">
        <v>2</v>
      </c>
      <c r="O184" s="9" t="s">
        <v>427</v>
      </c>
      <c r="P184" s="9" t="s">
        <v>427</v>
      </c>
      <c r="Q184" s="9" t="s">
        <v>2</v>
      </c>
      <c r="R184" s="41" t="s">
        <v>3</v>
      </c>
    </row>
    <row r="185" spans="1:18" ht="95.25" customHeight="1">
      <c r="A185" s="9">
        <v>46</v>
      </c>
      <c r="B185" s="11" t="s">
        <v>92</v>
      </c>
      <c r="C185" s="42">
        <v>4563.2</v>
      </c>
      <c r="D185" s="14">
        <f t="shared" si="1"/>
        <v>4563.2</v>
      </c>
      <c r="E185" s="9" t="s">
        <v>275</v>
      </c>
      <c r="F185" s="9" t="s">
        <v>93</v>
      </c>
      <c r="G185" s="9" t="s">
        <v>0</v>
      </c>
      <c r="H185" s="9" t="s">
        <v>1</v>
      </c>
      <c r="I185" s="9" t="s">
        <v>427</v>
      </c>
      <c r="J185" s="9" t="s">
        <v>2</v>
      </c>
      <c r="K185" s="9" t="s">
        <v>2</v>
      </c>
      <c r="L185" s="9" t="s">
        <v>2</v>
      </c>
      <c r="M185" s="9" t="s">
        <v>2</v>
      </c>
      <c r="N185" s="9" t="s">
        <v>2</v>
      </c>
      <c r="O185" s="9" t="s">
        <v>427</v>
      </c>
      <c r="P185" s="9" t="s">
        <v>427</v>
      </c>
      <c r="Q185" s="9" t="s">
        <v>2</v>
      </c>
      <c r="R185" s="41" t="s">
        <v>3</v>
      </c>
    </row>
    <row r="186" spans="1:18" ht="87" customHeight="1">
      <c r="A186" s="9">
        <v>47</v>
      </c>
      <c r="B186" s="11" t="s">
        <v>94</v>
      </c>
      <c r="C186" s="42">
        <v>3780.5</v>
      </c>
      <c r="D186" s="14">
        <f t="shared" si="1"/>
        <v>3780.5</v>
      </c>
      <c r="E186" s="9" t="s">
        <v>275</v>
      </c>
      <c r="F186" s="9" t="s">
        <v>95</v>
      </c>
      <c r="G186" s="9" t="s">
        <v>0</v>
      </c>
      <c r="H186" s="9" t="s">
        <v>1</v>
      </c>
      <c r="I186" s="9" t="s">
        <v>427</v>
      </c>
      <c r="J186" s="9" t="s">
        <v>2</v>
      </c>
      <c r="K186" s="9" t="s">
        <v>2</v>
      </c>
      <c r="L186" s="9" t="s">
        <v>2</v>
      </c>
      <c r="M186" s="9" t="s">
        <v>2</v>
      </c>
      <c r="N186" s="9" t="s">
        <v>2</v>
      </c>
      <c r="O186" s="9" t="s">
        <v>427</v>
      </c>
      <c r="P186" s="9" t="s">
        <v>427</v>
      </c>
      <c r="Q186" s="9" t="s">
        <v>2</v>
      </c>
      <c r="R186" s="41" t="s">
        <v>3</v>
      </c>
    </row>
    <row r="187" spans="1:18" ht="81" customHeight="1">
      <c r="A187" s="9">
        <v>48</v>
      </c>
      <c r="B187" s="11" t="s">
        <v>96</v>
      </c>
      <c r="C187" s="9">
        <v>468.7</v>
      </c>
      <c r="D187" s="14">
        <f t="shared" si="1"/>
        <v>468.7</v>
      </c>
      <c r="E187" s="9" t="s">
        <v>275</v>
      </c>
      <c r="F187" s="9" t="s">
        <v>97</v>
      </c>
      <c r="G187" s="9" t="s">
        <v>0</v>
      </c>
      <c r="H187" s="9" t="s">
        <v>1</v>
      </c>
      <c r="I187" s="9" t="s">
        <v>427</v>
      </c>
      <c r="J187" s="9" t="s">
        <v>2</v>
      </c>
      <c r="K187" s="9" t="s">
        <v>2</v>
      </c>
      <c r="L187" s="9" t="s">
        <v>2</v>
      </c>
      <c r="M187" s="9" t="s">
        <v>2</v>
      </c>
      <c r="N187" s="9" t="s">
        <v>2</v>
      </c>
      <c r="O187" s="9" t="s">
        <v>427</v>
      </c>
      <c r="P187" s="9" t="s">
        <v>427</v>
      </c>
      <c r="Q187" s="9" t="s">
        <v>2</v>
      </c>
      <c r="R187" s="41" t="s">
        <v>3</v>
      </c>
    </row>
    <row r="188" spans="1:18" ht="84.75" customHeight="1">
      <c r="A188" s="9">
        <v>49</v>
      </c>
      <c r="B188" s="11" t="s">
        <v>98</v>
      </c>
      <c r="C188" s="42">
        <v>5193.2</v>
      </c>
      <c r="D188" s="14">
        <f t="shared" si="1"/>
        <v>5193.2</v>
      </c>
      <c r="E188" s="9" t="s">
        <v>275</v>
      </c>
      <c r="F188" s="9" t="s">
        <v>99</v>
      </c>
      <c r="G188" s="9" t="s">
        <v>0</v>
      </c>
      <c r="H188" s="9" t="s">
        <v>1</v>
      </c>
      <c r="I188" s="9" t="s">
        <v>427</v>
      </c>
      <c r="J188" s="9" t="s">
        <v>2</v>
      </c>
      <c r="K188" s="9" t="s">
        <v>2</v>
      </c>
      <c r="L188" s="9" t="s">
        <v>2</v>
      </c>
      <c r="M188" s="9" t="s">
        <v>2</v>
      </c>
      <c r="N188" s="9" t="s">
        <v>2</v>
      </c>
      <c r="O188" s="9" t="s">
        <v>427</v>
      </c>
      <c r="P188" s="9" t="s">
        <v>427</v>
      </c>
      <c r="Q188" s="9" t="s">
        <v>2</v>
      </c>
      <c r="R188" s="41" t="s">
        <v>3</v>
      </c>
    </row>
    <row r="189" spans="1:18" ht="86.25" customHeight="1">
      <c r="A189" s="9">
        <v>50</v>
      </c>
      <c r="B189" s="11" t="s">
        <v>100</v>
      </c>
      <c r="C189" s="9">
        <v>764</v>
      </c>
      <c r="D189" s="14">
        <f t="shared" si="1"/>
        <v>764</v>
      </c>
      <c r="E189" s="9" t="s">
        <v>275</v>
      </c>
      <c r="F189" s="9" t="s">
        <v>101</v>
      </c>
      <c r="G189" s="9" t="s">
        <v>0</v>
      </c>
      <c r="H189" s="9" t="s">
        <v>1</v>
      </c>
      <c r="I189" s="9" t="s">
        <v>427</v>
      </c>
      <c r="J189" s="9" t="s">
        <v>2</v>
      </c>
      <c r="K189" s="9" t="s">
        <v>2</v>
      </c>
      <c r="L189" s="9" t="s">
        <v>2</v>
      </c>
      <c r="M189" s="9" t="s">
        <v>2</v>
      </c>
      <c r="N189" s="9" t="s">
        <v>2</v>
      </c>
      <c r="O189" s="9" t="s">
        <v>427</v>
      </c>
      <c r="P189" s="9" t="s">
        <v>427</v>
      </c>
      <c r="Q189" s="9" t="s">
        <v>2</v>
      </c>
      <c r="R189" s="41" t="s">
        <v>3</v>
      </c>
    </row>
    <row r="190" spans="1:18" ht="81" customHeight="1">
      <c r="A190" s="9">
        <v>51</v>
      </c>
      <c r="B190" s="11" t="s">
        <v>102</v>
      </c>
      <c r="C190" s="9">
        <v>197.2</v>
      </c>
      <c r="D190" s="14">
        <f t="shared" si="1"/>
        <v>197.2</v>
      </c>
      <c r="E190" s="9" t="s">
        <v>275</v>
      </c>
      <c r="F190" s="9" t="s">
        <v>103</v>
      </c>
      <c r="G190" s="9" t="s">
        <v>0</v>
      </c>
      <c r="H190" s="9" t="s">
        <v>1</v>
      </c>
      <c r="I190" s="9" t="s">
        <v>427</v>
      </c>
      <c r="J190" s="9" t="s">
        <v>2</v>
      </c>
      <c r="K190" s="9" t="s">
        <v>2</v>
      </c>
      <c r="L190" s="9" t="s">
        <v>2</v>
      </c>
      <c r="M190" s="9" t="s">
        <v>2</v>
      </c>
      <c r="N190" s="9" t="s">
        <v>2</v>
      </c>
      <c r="O190" s="9" t="s">
        <v>427</v>
      </c>
      <c r="P190" s="9" t="s">
        <v>427</v>
      </c>
      <c r="Q190" s="9" t="s">
        <v>2</v>
      </c>
      <c r="R190" s="41" t="s">
        <v>3</v>
      </c>
    </row>
    <row r="191" spans="1:18" ht="84" customHeight="1">
      <c r="A191" s="9">
        <v>52</v>
      </c>
      <c r="B191" s="11" t="s">
        <v>104</v>
      </c>
      <c r="C191" s="9">
        <v>582.7</v>
      </c>
      <c r="D191" s="14">
        <f t="shared" si="1"/>
        <v>582.7</v>
      </c>
      <c r="E191" s="9" t="s">
        <v>275</v>
      </c>
      <c r="F191" s="9" t="s">
        <v>105</v>
      </c>
      <c r="G191" s="9" t="s">
        <v>0</v>
      </c>
      <c r="H191" s="9" t="s">
        <v>1</v>
      </c>
      <c r="I191" s="9" t="s">
        <v>427</v>
      </c>
      <c r="J191" s="9" t="s">
        <v>2</v>
      </c>
      <c r="K191" s="9" t="s">
        <v>2</v>
      </c>
      <c r="L191" s="9" t="s">
        <v>2</v>
      </c>
      <c r="M191" s="9" t="s">
        <v>2</v>
      </c>
      <c r="N191" s="9" t="s">
        <v>2</v>
      </c>
      <c r="O191" s="9" t="s">
        <v>427</v>
      </c>
      <c r="P191" s="9" t="s">
        <v>427</v>
      </c>
      <c r="Q191" s="9" t="s">
        <v>2</v>
      </c>
      <c r="R191" s="41" t="s">
        <v>3</v>
      </c>
    </row>
    <row r="192" spans="1:18" ht="82.5" customHeight="1">
      <c r="A192" s="9">
        <v>53</v>
      </c>
      <c r="B192" s="11" t="s">
        <v>106</v>
      </c>
      <c r="C192" s="14">
        <v>1361.8</v>
      </c>
      <c r="D192" s="14">
        <f t="shared" si="1"/>
        <v>1361.8</v>
      </c>
      <c r="E192" s="9" t="s">
        <v>275</v>
      </c>
      <c r="F192" s="9" t="s">
        <v>107</v>
      </c>
      <c r="G192" s="9" t="s">
        <v>0</v>
      </c>
      <c r="H192" s="9" t="s">
        <v>1</v>
      </c>
      <c r="I192" s="9" t="s">
        <v>427</v>
      </c>
      <c r="J192" s="9" t="s">
        <v>2</v>
      </c>
      <c r="K192" s="9" t="s">
        <v>2</v>
      </c>
      <c r="L192" s="9" t="s">
        <v>2</v>
      </c>
      <c r="M192" s="9" t="s">
        <v>2</v>
      </c>
      <c r="N192" s="9" t="s">
        <v>2</v>
      </c>
      <c r="O192" s="9" t="s">
        <v>427</v>
      </c>
      <c r="P192" s="9" t="s">
        <v>427</v>
      </c>
      <c r="Q192" s="9" t="s">
        <v>2</v>
      </c>
      <c r="R192" s="41" t="s">
        <v>3</v>
      </c>
    </row>
    <row r="193" spans="1:18" ht="83.25" customHeight="1">
      <c r="A193" s="9">
        <v>54</v>
      </c>
      <c r="B193" s="11" t="s">
        <v>108</v>
      </c>
      <c r="C193" s="14">
        <v>1838.9</v>
      </c>
      <c r="D193" s="14">
        <f t="shared" si="1"/>
        <v>1838.9</v>
      </c>
      <c r="E193" s="9" t="s">
        <v>275</v>
      </c>
      <c r="F193" s="9" t="s">
        <v>109</v>
      </c>
      <c r="G193" s="9" t="s">
        <v>0</v>
      </c>
      <c r="H193" s="9" t="s">
        <v>1</v>
      </c>
      <c r="I193" s="9" t="s">
        <v>427</v>
      </c>
      <c r="J193" s="9" t="s">
        <v>2</v>
      </c>
      <c r="K193" s="9" t="s">
        <v>2</v>
      </c>
      <c r="L193" s="9" t="s">
        <v>2</v>
      </c>
      <c r="M193" s="9" t="s">
        <v>2</v>
      </c>
      <c r="N193" s="9" t="s">
        <v>110</v>
      </c>
      <c r="O193" s="9" t="s">
        <v>427</v>
      </c>
      <c r="P193" s="9" t="s">
        <v>427</v>
      </c>
      <c r="Q193" s="9" t="s">
        <v>2</v>
      </c>
      <c r="R193" s="41" t="s">
        <v>3</v>
      </c>
    </row>
    <row r="194" spans="1:18" ht="81" customHeight="1">
      <c r="A194" s="9">
        <v>55</v>
      </c>
      <c r="B194" s="11" t="s">
        <v>111</v>
      </c>
      <c r="C194" s="9">
        <v>774.6</v>
      </c>
      <c r="D194" s="14">
        <f t="shared" si="1"/>
        <v>774.6</v>
      </c>
      <c r="E194" s="9" t="s">
        <v>275</v>
      </c>
      <c r="F194" s="9" t="s">
        <v>112</v>
      </c>
      <c r="G194" s="9" t="s">
        <v>0</v>
      </c>
      <c r="H194" s="9" t="s">
        <v>1</v>
      </c>
      <c r="I194" s="9" t="s">
        <v>427</v>
      </c>
      <c r="J194" s="9" t="s">
        <v>2</v>
      </c>
      <c r="K194" s="9" t="s">
        <v>2</v>
      </c>
      <c r="L194" s="9" t="s">
        <v>2</v>
      </c>
      <c r="M194" s="9" t="s">
        <v>2</v>
      </c>
      <c r="N194" s="9" t="s">
        <v>2</v>
      </c>
      <c r="O194" s="9" t="s">
        <v>427</v>
      </c>
      <c r="P194" s="9" t="s">
        <v>427</v>
      </c>
      <c r="Q194" s="9" t="s">
        <v>427</v>
      </c>
      <c r="R194" s="9" t="s">
        <v>629</v>
      </c>
    </row>
    <row r="195" spans="1:18" ht="86.25" customHeight="1">
      <c r="A195" s="9">
        <v>56</v>
      </c>
      <c r="B195" s="11" t="s">
        <v>113</v>
      </c>
      <c r="C195" s="40">
        <v>0</v>
      </c>
      <c r="D195" s="40">
        <v>0</v>
      </c>
      <c r="E195" s="9" t="s">
        <v>275</v>
      </c>
      <c r="F195" s="9" t="s">
        <v>114</v>
      </c>
      <c r="G195" s="9" t="s">
        <v>0</v>
      </c>
      <c r="H195" s="9" t="s">
        <v>247</v>
      </c>
      <c r="I195" s="9" t="s">
        <v>427</v>
      </c>
      <c r="J195" s="9" t="s">
        <v>427</v>
      </c>
      <c r="K195" s="9" t="s">
        <v>427</v>
      </c>
      <c r="L195" s="9" t="s">
        <v>427</v>
      </c>
      <c r="M195" s="9" t="s">
        <v>427</v>
      </c>
      <c r="N195" s="9" t="s">
        <v>2</v>
      </c>
      <c r="O195" s="9" t="s">
        <v>427</v>
      </c>
      <c r="P195" s="9" t="s">
        <v>427</v>
      </c>
      <c r="Q195" s="9" t="s">
        <v>2</v>
      </c>
      <c r="R195" s="41" t="s">
        <v>3</v>
      </c>
    </row>
    <row r="196" spans="1:18" ht="84.75" customHeight="1">
      <c r="A196" s="9">
        <v>57</v>
      </c>
      <c r="B196" s="11" t="s">
        <v>58</v>
      </c>
      <c r="C196" s="42">
        <v>6667.3</v>
      </c>
      <c r="D196" s="14">
        <f aca="true" t="shared" si="2" ref="D196:D260">C196</f>
        <v>6667.3</v>
      </c>
      <c r="E196" s="9" t="s">
        <v>275</v>
      </c>
      <c r="F196" s="9" t="s">
        <v>115</v>
      </c>
      <c r="G196" s="9" t="s">
        <v>0</v>
      </c>
      <c r="H196" s="9" t="s">
        <v>1</v>
      </c>
      <c r="I196" s="9" t="s">
        <v>427</v>
      </c>
      <c r="J196" s="9" t="s">
        <v>2</v>
      </c>
      <c r="K196" s="9" t="s">
        <v>2</v>
      </c>
      <c r="L196" s="9" t="s">
        <v>2</v>
      </c>
      <c r="M196" s="9" t="s">
        <v>2</v>
      </c>
      <c r="N196" s="9" t="s">
        <v>2</v>
      </c>
      <c r="O196" s="9" t="s">
        <v>427</v>
      </c>
      <c r="P196" s="9" t="s">
        <v>427</v>
      </c>
      <c r="Q196" s="9" t="s">
        <v>2</v>
      </c>
      <c r="R196" s="41" t="s">
        <v>3</v>
      </c>
    </row>
    <row r="197" spans="1:18" ht="86.25" customHeight="1">
      <c r="A197" s="9">
        <v>58</v>
      </c>
      <c r="B197" s="11" t="s">
        <v>58</v>
      </c>
      <c r="C197" s="42">
        <v>1719.7</v>
      </c>
      <c r="D197" s="14">
        <f t="shared" si="2"/>
        <v>1719.7</v>
      </c>
      <c r="E197" s="9" t="s">
        <v>275</v>
      </c>
      <c r="F197" s="9" t="s">
        <v>116</v>
      </c>
      <c r="G197" s="9" t="s">
        <v>0</v>
      </c>
      <c r="H197" s="9" t="s">
        <v>1</v>
      </c>
      <c r="I197" s="9" t="s">
        <v>427</v>
      </c>
      <c r="J197" s="9" t="s">
        <v>2</v>
      </c>
      <c r="K197" s="9" t="s">
        <v>2</v>
      </c>
      <c r="L197" s="9" t="s">
        <v>2</v>
      </c>
      <c r="M197" s="9" t="s">
        <v>2</v>
      </c>
      <c r="N197" s="9" t="s">
        <v>2</v>
      </c>
      <c r="O197" s="9" t="s">
        <v>427</v>
      </c>
      <c r="P197" s="9" t="s">
        <v>427</v>
      </c>
      <c r="Q197" s="9" t="s">
        <v>427</v>
      </c>
      <c r="R197" s="9" t="s">
        <v>629</v>
      </c>
    </row>
    <row r="198" spans="1:18" ht="86.25" customHeight="1">
      <c r="A198" s="9">
        <v>59</v>
      </c>
      <c r="B198" s="11" t="s">
        <v>58</v>
      </c>
      <c r="C198" s="42">
        <v>1844.7</v>
      </c>
      <c r="D198" s="14">
        <f t="shared" si="2"/>
        <v>1844.7</v>
      </c>
      <c r="E198" s="9" t="s">
        <v>275</v>
      </c>
      <c r="F198" s="9" t="s">
        <v>117</v>
      </c>
      <c r="G198" s="9" t="s">
        <v>0</v>
      </c>
      <c r="H198" s="9" t="s">
        <v>1</v>
      </c>
      <c r="I198" s="9" t="s">
        <v>427</v>
      </c>
      <c r="J198" s="9" t="s">
        <v>2</v>
      </c>
      <c r="K198" s="9" t="s">
        <v>2</v>
      </c>
      <c r="L198" s="9" t="s">
        <v>2</v>
      </c>
      <c r="M198" s="9" t="s">
        <v>2</v>
      </c>
      <c r="N198" s="9" t="s">
        <v>2</v>
      </c>
      <c r="O198" s="9" t="s">
        <v>427</v>
      </c>
      <c r="P198" s="9" t="s">
        <v>427</v>
      </c>
      <c r="Q198" s="9" t="s">
        <v>2</v>
      </c>
      <c r="R198" s="41" t="s">
        <v>3</v>
      </c>
    </row>
    <row r="199" spans="1:18" ht="82.5" customHeight="1">
      <c r="A199" s="9">
        <v>60</v>
      </c>
      <c r="B199" s="11" t="s">
        <v>58</v>
      </c>
      <c r="C199" s="14">
        <v>2516.2</v>
      </c>
      <c r="D199" s="14">
        <f t="shared" si="2"/>
        <v>2516.2</v>
      </c>
      <c r="E199" s="9" t="s">
        <v>275</v>
      </c>
      <c r="F199" s="9" t="s">
        <v>118</v>
      </c>
      <c r="G199" s="9" t="s">
        <v>0</v>
      </c>
      <c r="H199" s="9" t="s">
        <v>1</v>
      </c>
      <c r="I199" s="9" t="s">
        <v>427</v>
      </c>
      <c r="J199" s="9" t="s">
        <v>2</v>
      </c>
      <c r="K199" s="9" t="s">
        <v>2</v>
      </c>
      <c r="L199" s="9" t="s">
        <v>2</v>
      </c>
      <c r="M199" s="9" t="s">
        <v>2</v>
      </c>
      <c r="N199" s="9" t="s">
        <v>2</v>
      </c>
      <c r="O199" s="9" t="s">
        <v>427</v>
      </c>
      <c r="P199" s="9" t="s">
        <v>427</v>
      </c>
      <c r="Q199" s="9" t="s">
        <v>2</v>
      </c>
      <c r="R199" s="41" t="s">
        <v>3</v>
      </c>
    </row>
    <row r="200" spans="1:18" ht="87" customHeight="1">
      <c r="A200" s="9">
        <v>61</v>
      </c>
      <c r="B200" s="11" t="s">
        <v>58</v>
      </c>
      <c r="C200" s="14">
        <v>1053.3</v>
      </c>
      <c r="D200" s="14">
        <f t="shared" si="2"/>
        <v>1053.3</v>
      </c>
      <c r="E200" s="11"/>
      <c r="F200" s="9" t="s">
        <v>119</v>
      </c>
      <c r="G200" s="9" t="s">
        <v>0</v>
      </c>
      <c r="H200" s="9" t="s">
        <v>1</v>
      </c>
      <c r="I200" s="9" t="s">
        <v>427</v>
      </c>
      <c r="J200" s="9" t="s">
        <v>2</v>
      </c>
      <c r="K200" s="9" t="s">
        <v>2</v>
      </c>
      <c r="L200" s="9" t="s">
        <v>2</v>
      </c>
      <c r="M200" s="9" t="s">
        <v>2</v>
      </c>
      <c r="N200" s="9" t="s">
        <v>2</v>
      </c>
      <c r="O200" s="9" t="s">
        <v>427</v>
      </c>
      <c r="P200" s="9" t="s">
        <v>427</v>
      </c>
      <c r="Q200" s="9" t="s">
        <v>2</v>
      </c>
      <c r="R200" s="41" t="s">
        <v>3</v>
      </c>
    </row>
    <row r="201" spans="1:18" ht="83.25" customHeight="1">
      <c r="A201" s="9">
        <v>62</v>
      </c>
      <c r="B201" s="11" t="s">
        <v>58</v>
      </c>
      <c r="C201" s="14">
        <v>1752.1</v>
      </c>
      <c r="D201" s="14">
        <f t="shared" si="2"/>
        <v>1752.1</v>
      </c>
      <c r="E201" s="9" t="s">
        <v>275</v>
      </c>
      <c r="F201" s="9" t="s">
        <v>120</v>
      </c>
      <c r="G201" s="9" t="s">
        <v>0</v>
      </c>
      <c r="H201" s="9" t="s">
        <v>1</v>
      </c>
      <c r="I201" s="9" t="s">
        <v>427</v>
      </c>
      <c r="J201" s="9" t="s">
        <v>2</v>
      </c>
      <c r="K201" s="9" t="s">
        <v>2</v>
      </c>
      <c r="L201" s="9" t="s">
        <v>2</v>
      </c>
      <c r="M201" s="9" t="s">
        <v>2</v>
      </c>
      <c r="N201" s="9" t="s">
        <v>2</v>
      </c>
      <c r="O201" s="9" t="s">
        <v>427</v>
      </c>
      <c r="P201" s="9" t="s">
        <v>427</v>
      </c>
      <c r="Q201" s="9" t="s">
        <v>2</v>
      </c>
      <c r="R201" s="41" t="s">
        <v>3</v>
      </c>
    </row>
    <row r="202" spans="1:18" ht="84.75" customHeight="1">
      <c r="A202" s="9">
        <v>63</v>
      </c>
      <c r="B202" s="11" t="s">
        <v>58</v>
      </c>
      <c r="C202" s="14">
        <v>317.5</v>
      </c>
      <c r="D202" s="14">
        <f t="shared" si="2"/>
        <v>317.5</v>
      </c>
      <c r="E202" s="9" t="s">
        <v>275</v>
      </c>
      <c r="F202" s="9" t="s">
        <v>121</v>
      </c>
      <c r="G202" s="9" t="s">
        <v>0</v>
      </c>
      <c r="H202" s="9" t="s">
        <v>1</v>
      </c>
      <c r="I202" s="9" t="s">
        <v>427</v>
      </c>
      <c r="J202" s="9" t="s">
        <v>2</v>
      </c>
      <c r="K202" s="9" t="s">
        <v>2</v>
      </c>
      <c r="L202" s="9" t="s">
        <v>2</v>
      </c>
      <c r="M202" s="9" t="s">
        <v>2</v>
      </c>
      <c r="N202" s="9" t="s">
        <v>2</v>
      </c>
      <c r="O202" s="9" t="s">
        <v>427</v>
      </c>
      <c r="P202" s="9" t="s">
        <v>427</v>
      </c>
      <c r="Q202" s="9" t="s">
        <v>2</v>
      </c>
      <c r="R202" s="41" t="s">
        <v>3</v>
      </c>
    </row>
    <row r="203" spans="1:18" ht="81.75" customHeight="1">
      <c r="A203" s="9">
        <v>64</v>
      </c>
      <c r="B203" s="11" t="s">
        <v>58</v>
      </c>
      <c r="C203" s="14">
        <v>10523.1</v>
      </c>
      <c r="D203" s="14">
        <f t="shared" si="2"/>
        <v>10523.1</v>
      </c>
      <c r="E203" s="9" t="s">
        <v>275</v>
      </c>
      <c r="F203" s="9" t="s">
        <v>122</v>
      </c>
      <c r="G203" s="9" t="s">
        <v>0</v>
      </c>
      <c r="H203" s="9" t="s">
        <v>1</v>
      </c>
      <c r="I203" s="9" t="s">
        <v>427</v>
      </c>
      <c r="J203" s="9" t="s">
        <v>2</v>
      </c>
      <c r="K203" s="9" t="s">
        <v>2</v>
      </c>
      <c r="L203" s="9" t="s">
        <v>2</v>
      </c>
      <c r="M203" s="9" t="s">
        <v>2</v>
      </c>
      <c r="N203" s="9" t="s">
        <v>2</v>
      </c>
      <c r="O203" s="9" t="s">
        <v>427</v>
      </c>
      <c r="P203" s="9" t="s">
        <v>427</v>
      </c>
      <c r="Q203" s="9" t="s">
        <v>2</v>
      </c>
      <c r="R203" s="41" t="s">
        <v>3</v>
      </c>
    </row>
    <row r="204" spans="1:18" ht="87" customHeight="1">
      <c r="A204" s="9">
        <v>65</v>
      </c>
      <c r="B204" s="11" t="s">
        <v>58</v>
      </c>
      <c r="C204" s="14">
        <v>499.2</v>
      </c>
      <c r="D204" s="14">
        <f t="shared" si="2"/>
        <v>499.2</v>
      </c>
      <c r="E204" s="9" t="s">
        <v>275</v>
      </c>
      <c r="F204" s="9" t="s">
        <v>123</v>
      </c>
      <c r="G204" s="9" t="s">
        <v>0</v>
      </c>
      <c r="H204" s="9" t="s">
        <v>1</v>
      </c>
      <c r="I204" s="9" t="s">
        <v>427</v>
      </c>
      <c r="J204" s="9" t="s">
        <v>2</v>
      </c>
      <c r="K204" s="9" t="s">
        <v>2</v>
      </c>
      <c r="L204" s="9" t="s">
        <v>2</v>
      </c>
      <c r="M204" s="9" t="s">
        <v>2</v>
      </c>
      <c r="N204" s="9" t="s">
        <v>2</v>
      </c>
      <c r="O204" s="9" t="s">
        <v>427</v>
      </c>
      <c r="P204" s="9" t="s">
        <v>427</v>
      </c>
      <c r="Q204" s="9" t="s">
        <v>2</v>
      </c>
      <c r="R204" s="41" t="s">
        <v>3</v>
      </c>
    </row>
    <row r="205" spans="1:18" ht="81">
      <c r="A205" s="9">
        <v>66</v>
      </c>
      <c r="B205" s="11" t="s">
        <v>58</v>
      </c>
      <c r="C205" s="9">
        <v>939.7</v>
      </c>
      <c r="D205" s="14">
        <f t="shared" si="2"/>
        <v>939.7</v>
      </c>
      <c r="E205" s="9" t="s">
        <v>275</v>
      </c>
      <c r="F205" s="9" t="s">
        <v>124</v>
      </c>
      <c r="G205" s="9" t="s">
        <v>0</v>
      </c>
      <c r="H205" s="9" t="s">
        <v>1</v>
      </c>
      <c r="I205" s="9" t="s">
        <v>427</v>
      </c>
      <c r="J205" s="9" t="s">
        <v>2</v>
      </c>
      <c r="K205" s="9" t="s">
        <v>2</v>
      </c>
      <c r="L205" s="9" t="s">
        <v>2</v>
      </c>
      <c r="M205" s="9" t="s">
        <v>2</v>
      </c>
      <c r="N205" s="9" t="s">
        <v>2</v>
      </c>
      <c r="O205" s="9" t="s">
        <v>427</v>
      </c>
      <c r="P205" s="9" t="s">
        <v>427</v>
      </c>
      <c r="Q205" s="9" t="s">
        <v>427</v>
      </c>
      <c r="R205" s="9" t="s">
        <v>125</v>
      </c>
    </row>
    <row r="206" spans="1:18" ht="81">
      <c r="A206" s="9">
        <v>67</v>
      </c>
      <c r="B206" s="11" t="s">
        <v>58</v>
      </c>
      <c r="C206" s="9">
        <v>279.2</v>
      </c>
      <c r="D206" s="14">
        <f t="shared" si="2"/>
        <v>279.2</v>
      </c>
      <c r="E206" s="9" t="s">
        <v>275</v>
      </c>
      <c r="F206" s="9" t="s">
        <v>126</v>
      </c>
      <c r="G206" s="9" t="s">
        <v>0</v>
      </c>
      <c r="H206" s="9" t="s">
        <v>1</v>
      </c>
      <c r="I206" s="9" t="s">
        <v>427</v>
      </c>
      <c r="J206" s="9" t="s">
        <v>2</v>
      </c>
      <c r="K206" s="9" t="s">
        <v>2</v>
      </c>
      <c r="L206" s="9" t="s">
        <v>2</v>
      </c>
      <c r="M206" s="9" t="s">
        <v>2</v>
      </c>
      <c r="N206" s="9" t="s">
        <v>127</v>
      </c>
      <c r="O206" s="9" t="s">
        <v>427</v>
      </c>
      <c r="P206" s="9" t="s">
        <v>427</v>
      </c>
      <c r="Q206" s="9" t="s">
        <v>427</v>
      </c>
      <c r="R206" s="9" t="s">
        <v>125</v>
      </c>
    </row>
    <row r="207" spans="1:18" ht="82.5" customHeight="1">
      <c r="A207" s="9">
        <v>68</v>
      </c>
      <c r="B207" s="11" t="s">
        <v>58</v>
      </c>
      <c r="C207" s="42">
        <v>2659.4</v>
      </c>
      <c r="D207" s="14">
        <f t="shared" si="2"/>
        <v>2659.4</v>
      </c>
      <c r="E207" s="9" t="s">
        <v>275</v>
      </c>
      <c r="F207" s="9" t="s">
        <v>128</v>
      </c>
      <c r="G207" s="9" t="s">
        <v>0</v>
      </c>
      <c r="H207" s="9" t="s">
        <v>1</v>
      </c>
      <c r="I207" s="9" t="s">
        <v>427</v>
      </c>
      <c r="J207" s="9" t="s">
        <v>2</v>
      </c>
      <c r="K207" s="9" t="s">
        <v>2</v>
      </c>
      <c r="L207" s="9" t="s">
        <v>2</v>
      </c>
      <c r="M207" s="9" t="s">
        <v>2</v>
      </c>
      <c r="N207" s="9" t="s">
        <v>2</v>
      </c>
      <c r="O207" s="9" t="s">
        <v>427</v>
      </c>
      <c r="P207" s="9" t="s">
        <v>427</v>
      </c>
      <c r="Q207" s="9" t="s">
        <v>427</v>
      </c>
      <c r="R207" s="9" t="s">
        <v>125</v>
      </c>
    </row>
    <row r="208" spans="1:18" ht="83.25" customHeight="1">
      <c r="A208" s="9">
        <v>69</v>
      </c>
      <c r="B208" s="11" t="s">
        <v>58</v>
      </c>
      <c r="C208" s="42">
        <v>2098.5</v>
      </c>
      <c r="D208" s="14">
        <f t="shared" si="2"/>
        <v>2098.5</v>
      </c>
      <c r="E208" s="9" t="s">
        <v>275</v>
      </c>
      <c r="F208" s="9" t="s">
        <v>129</v>
      </c>
      <c r="G208" s="9" t="s">
        <v>0</v>
      </c>
      <c r="H208" s="9" t="s">
        <v>1</v>
      </c>
      <c r="I208" s="9" t="s">
        <v>427</v>
      </c>
      <c r="J208" s="9" t="s">
        <v>2</v>
      </c>
      <c r="K208" s="9" t="s">
        <v>2</v>
      </c>
      <c r="L208" s="9" t="s">
        <v>2</v>
      </c>
      <c r="M208" s="9" t="s">
        <v>2</v>
      </c>
      <c r="N208" s="9" t="s">
        <v>2</v>
      </c>
      <c r="O208" s="9" t="s">
        <v>427</v>
      </c>
      <c r="P208" s="9" t="s">
        <v>427</v>
      </c>
      <c r="Q208" s="9" t="s">
        <v>427</v>
      </c>
      <c r="R208" s="9" t="s">
        <v>125</v>
      </c>
    </row>
    <row r="209" spans="1:18" ht="83.25" customHeight="1">
      <c r="A209" s="9">
        <v>70</v>
      </c>
      <c r="B209" s="11" t="s">
        <v>58</v>
      </c>
      <c r="C209" s="14">
        <v>348.9</v>
      </c>
      <c r="D209" s="14">
        <f t="shared" si="2"/>
        <v>348.9</v>
      </c>
      <c r="E209" s="9" t="s">
        <v>275</v>
      </c>
      <c r="F209" s="9" t="s">
        <v>130</v>
      </c>
      <c r="G209" s="9" t="s">
        <v>0</v>
      </c>
      <c r="H209" s="9" t="s">
        <v>1</v>
      </c>
      <c r="I209" s="9" t="s">
        <v>427</v>
      </c>
      <c r="J209" s="9" t="s">
        <v>2</v>
      </c>
      <c r="K209" s="9" t="s">
        <v>2</v>
      </c>
      <c r="L209" s="9" t="s">
        <v>2</v>
      </c>
      <c r="M209" s="9" t="s">
        <v>2</v>
      </c>
      <c r="N209" s="9" t="s">
        <v>2</v>
      </c>
      <c r="O209" s="9" t="s">
        <v>427</v>
      </c>
      <c r="P209" s="9" t="s">
        <v>427</v>
      </c>
      <c r="Q209" s="9" t="s">
        <v>427</v>
      </c>
      <c r="R209" s="9" t="s">
        <v>125</v>
      </c>
    </row>
    <row r="210" spans="1:18" ht="84.75" customHeight="1">
      <c r="A210" s="9">
        <v>71</v>
      </c>
      <c r="B210" s="11" t="s">
        <v>58</v>
      </c>
      <c r="C210" s="9">
        <v>637.7</v>
      </c>
      <c r="D210" s="14">
        <f t="shared" si="2"/>
        <v>637.7</v>
      </c>
      <c r="E210" s="9" t="s">
        <v>275</v>
      </c>
      <c r="F210" s="9" t="s">
        <v>131</v>
      </c>
      <c r="G210" s="9" t="s">
        <v>0</v>
      </c>
      <c r="H210" s="9" t="s">
        <v>1</v>
      </c>
      <c r="I210" s="9" t="s">
        <v>427</v>
      </c>
      <c r="J210" s="9" t="s">
        <v>2</v>
      </c>
      <c r="K210" s="9" t="s">
        <v>2</v>
      </c>
      <c r="L210" s="9" t="s">
        <v>2</v>
      </c>
      <c r="M210" s="9" t="s">
        <v>2</v>
      </c>
      <c r="N210" s="9" t="s">
        <v>2</v>
      </c>
      <c r="O210" s="9" t="s">
        <v>427</v>
      </c>
      <c r="P210" s="9" t="s">
        <v>427</v>
      </c>
      <c r="Q210" s="9" t="s">
        <v>427</v>
      </c>
      <c r="R210" s="9" t="s">
        <v>125</v>
      </c>
    </row>
    <row r="211" spans="1:18" ht="81.75" customHeight="1">
      <c r="A211" s="9">
        <v>72</v>
      </c>
      <c r="B211" s="11" t="s">
        <v>58</v>
      </c>
      <c r="C211" s="9">
        <v>485.5</v>
      </c>
      <c r="D211" s="14">
        <f t="shared" si="2"/>
        <v>485.5</v>
      </c>
      <c r="E211" s="9" t="s">
        <v>275</v>
      </c>
      <c r="F211" s="9" t="s">
        <v>132</v>
      </c>
      <c r="G211" s="9" t="s">
        <v>0</v>
      </c>
      <c r="H211" s="9" t="s">
        <v>1</v>
      </c>
      <c r="I211" s="9" t="s">
        <v>427</v>
      </c>
      <c r="J211" s="9" t="s">
        <v>2</v>
      </c>
      <c r="K211" s="9" t="s">
        <v>2</v>
      </c>
      <c r="L211" s="9" t="s">
        <v>2</v>
      </c>
      <c r="M211" s="9" t="s">
        <v>2</v>
      </c>
      <c r="N211" s="9" t="s">
        <v>2</v>
      </c>
      <c r="O211" s="9" t="s">
        <v>427</v>
      </c>
      <c r="P211" s="9" t="s">
        <v>427</v>
      </c>
      <c r="Q211" s="9" t="s">
        <v>427</v>
      </c>
      <c r="R211" s="9" t="s">
        <v>125</v>
      </c>
    </row>
    <row r="212" spans="1:18" ht="83.25" customHeight="1">
      <c r="A212" s="9">
        <v>73</v>
      </c>
      <c r="B212" s="11" t="s">
        <v>58</v>
      </c>
      <c r="C212" s="14">
        <v>686.7</v>
      </c>
      <c r="D212" s="14">
        <f t="shared" si="2"/>
        <v>686.7</v>
      </c>
      <c r="E212" s="9" t="s">
        <v>275</v>
      </c>
      <c r="F212" s="9" t="s">
        <v>133</v>
      </c>
      <c r="G212" s="9" t="s">
        <v>0</v>
      </c>
      <c r="H212" s="9" t="s">
        <v>1</v>
      </c>
      <c r="I212" s="9" t="s">
        <v>427</v>
      </c>
      <c r="J212" s="9" t="s">
        <v>2</v>
      </c>
      <c r="K212" s="9" t="s">
        <v>2</v>
      </c>
      <c r="L212" s="9" t="s">
        <v>2</v>
      </c>
      <c r="M212" s="9" t="s">
        <v>2</v>
      </c>
      <c r="N212" s="9" t="s">
        <v>2</v>
      </c>
      <c r="O212" s="9" t="s">
        <v>427</v>
      </c>
      <c r="P212" s="9" t="s">
        <v>427</v>
      </c>
      <c r="Q212" s="9" t="s">
        <v>427</v>
      </c>
      <c r="R212" s="9" t="s">
        <v>125</v>
      </c>
    </row>
    <row r="213" spans="1:18" ht="83.25" customHeight="1">
      <c r="A213" s="9">
        <v>74</v>
      </c>
      <c r="B213" s="11" t="s">
        <v>58</v>
      </c>
      <c r="C213" s="14">
        <v>1451</v>
      </c>
      <c r="D213" s="14">
        <f t="shared" si="2"/>
        <v>1451</v>
      </c>
      <c r="E213" s="9" t="s">
        <v>275</v>
      </c>
      <c r="F213" s="9" t="s">
        <v>134</v>
      </c>
      <c r="G213" s="9" t="s">
        <v>0</v>
      </c>
      <c r="H213" s="9" t="s">
        <v>1</v>
      </c>
      <c r="I213" s="9" t="s">
        <v>427</v>
      </c>
      <c r="J213" s="9" t="s">
        <v>2</v>
      </c>
      <c r="K213" s="9" t="s">
        <v>2</v>
      </c>
      <c r="L213" s="9" t="s">
        <v>2</v>
      </c>
      <c r="M213" s="9" t="s">
        <v>2</v>
      </c>
      <c r="N213" s="9" t="s">
        <v>2</v>
      </c>
      <c r="O213" s="9" t="s">
        <v>427</v>
      </c>
      <c r="P213" s="9" t="s">
        <v>427</v>
      </c>
      <c r="Q213" s="9" t="s">
        <v>427</v>
      </c>
      <c r="R213" s="9" t="s">
        <v>125</v>
      </c>
    </row>
    <row r="214" spans="1:18" ht="87.75" customHeight="1">
      <c r="A214" s="9">
        <v>75</v>
      </c>
      <c r="B214" s="11" t="s">
        <v>58</v>
      </c>
      <c r="C214" s="9">
        <v>347.1</v>
      </c>
      <c r="D214" s="14">
        <f t="shared" si="2"/>
        <v>347.1</v>
      </c>
      <c r="E214" s="9" t="s">
        <v>275</v>
      </c>
      <c r="F214" s="9" t="s">
        <v>135</v>
      </c>
      <c r="G214" s="9" t="s">
        <v>0</v>
      </c>
      <c r="H214" s="9" t="s">
        <v>1</v>
      </c>
      <c r="I214" s="9" t="s">
        <v>427</v>
      </c>
      <c r="J214" s="9" t="s">
        <v>2</v>
      </c>
      <c r="K214" s="9" t="s">
        <v>2</v>
      </c>
      <c r="L214" s="9" t="s">
        <v>2</v>
      </c>
      <c r="M214" s="9" t="s">
        <v>2</v>
      </c>
      <c r="N214" s="9" t="s">
        <v>2</v>
      </c>
      <c r="O214" s="9" t="s">
        <v>427</v>
      </c>
      <c r="P214" s="9" t="s">
        <v>427</v>
      </c>
      <c r="Q214" s="9" t="s">
        <v>2</v>
      </c>
      <c r="R214" s="41" t="s">
        <v>3</v>
      </c>
    </row>
    <row r="215" spans="1:18" ht="82.5" customHeight="1">
      <c r="A215" s="9">
        <v>76</v>
      </c>
      <c r="B215" s="11" t="s">
        <v>58</v>
      </c>
      <c r="C215" s="9">
        <v>70.3</v>
      </c>
      <c r="D215" s="14">
        <f t="shared" si="2"/>
        <v>70.3</v>
      </c>
      <c r="E215" s="9" t="s">
        <v>275</v>
      </c>
      <c r="F215" s="9" t="s">
        <v>136</v>
      </c>
      <c r="G215" s="9" t="s">
        <v>0</v>
      </c>
      <c r="H215" s="9" t="s">
        <v>1</v>
      </c>
      <c r="I215" s="9" t="s">
        <v>427</v>
      </c>
      <c r="J215" s="9" t="s">
        <v>2</v>
      </c>
      <c r="K215" s="9" t="s">
        <v>2</v>
      </c>
      <c r="L215" s="9" t="s">
        <v>2</v>
      </c>
      <c r="M215" s="9" t="s">
        <v>2</v>
      </c>
      <c r="N215" s="9" t="s">
        <v>2</v>
      </c>
      <c r="O215" s="9" t="s">
        <v>427</v>
      </c>
      <c r="P215" s="9" t="s">
        <v>427</v>
      </c>
      <c r="Q215" s="9" t="s">
        <v>427</v>
      </c>
      <c r="R215" s="9" t="s">
        <v>125</v>
      </c>
    </row>
    <row r="216" spans="1:18" ht="84.75" customHeight="1">
      <c r="A216" s="9">
        <v>77</v>
      </c>
      <c r="B216" s="11" t="s">
        <v>58</v>
      </c>
      <c r="C216" s="9">
        <v>419.1</v>
      </c>
      <c r="D216" s="14">
        <f t="shared" si="2"/>
        <v>419.1</v>
      </c>
      <c r="E216" s="9" t="s">
        <v>275</v>
      </c>
      <c r="F216" s="9" t="s">
        <v>137</v>
      </c>
      <c r="G216" s="9" t="s">
        <v>0</v>
      </c>
      <c r="H216" s="9" t="s">
        <v>1</v>
      </c>
      <c r="I216" s="9" t="s">
        <v>427</v>
      </c>
      <c r="J216" s="9" t="s">
        <v>2</v>
      </c>
      <c r="K216" s="9" t="s">
        <v>2</v>
      </c>
      <c r="L216" s="9" t="s">
        <v>2</v>
      </c>
      <c r="M216" s="9" t="s">
        <v>2</v>
      </c>
      <c r="N216" s="9" t="s">
        <v>2</v>
      </c>
      <c r="O216" s="9" t="s">
        <v>427</v>
      </c>
      <c r="P216" s="9" t="s">
        <v>427</v>
      </c>
      <c r="Q216" s="9" t="s">
        <v>427</v>
      </c>
      <c r="R216" s="9" t="s">
        <v>125</v>
      </c>
    </row>
    <row r="217" spans="1:18" ht="85.5" customHeight="1">
      <c r="A217" s="9">
        <v>78</v>
      </c>
      <c r="B217" s="11" t="s">
        <v>58</v>
      </c>
      <c r="C217" s="9">
        <v>469.5</v>
      </c>
      <c r="D217" s="14">
        <f t="shared" si="2"/>
        <v>469.5</v>
      </c>
      <c r="E217" s="9" t="s">
        <v>275</v>
      </c>
      <c r="F217" s="9" t="s">
        <v>138</v>
      </c>
      <c r="G217" s="9" t="s">
        <v>0</v>
      </c>
      <c r="H217" s="9" t="s">
        <v>1</v>
      </c>
      <c r="I217" s="9" t="s">
        <v>427</v>
      </c>
      <c r="J217" s="9" t="s">
        <v>2</v>
      </c>
      <c r="K217" s="9" t="s">
        <v>2</v>
      </c>
      <c r="L217" s="9" t="s">
        <v>2</v>
      </c>
      <c r="M217" s="9" t="s">
        <v>2</v>
      </c>
      <c r="N217" s="9" t="s">
        <v>2</v>
      </c>
      <c r="O217" s="9" t="s">
        <v>427</v>
      </c>
      <c r="P217" s="9" t="s">
        <v>427</v>
      </c>
      <c r="Q217" s="9" t="s">
        <v>427</v>
      </c>
      <c r="R217" s="9" t="s">
        <v>125</v>
      </c>
    </row>
    <row r="218" spans="1:18" ht="84.75" customHeight="1">
      <c r="A218" s="9">
        <v>79</v>
      </c>
      <c r="B218" s="11" t="s">
        <v>58</v>
      </c>
      <c r="C218" s="9">
        <v>293.7</v>
      </c>
      <c r="D218" s="14">
        <f t="shared" si="2"/>
        <v>293.7</v>
      </c>
      <c r="E218" s="9" t="s">
        <v>275</v>
      </c>
      <c r="F218" s="9" t="s">
        <v>139</v>
      </c>
      <c r="G218" s="9" t="s">
        <v>0</v>
      </c>
      <c r="H218" s="9" t="s">
        <v>1</v>
      </c>
      <c r="I218" s="9" t="s">
        <v>427</v>
      </c>
      <c r="J218" s="9" t="s">
        <v>2</v>
      </c>
      <c r="K218" s="9" t="s">
        <v>2</v>
      </c>
      <c r="L218" s="9" t="s">
        <v>2</v>
      </c>
      <c r="M218" s="9" t="s">
        <v>2</v>
      </c>
      <c r="N218" s="9" t="s">
        <v>140</v>
      </c>
      <c r="O218" s="9" t="s">
        <v>427</v>
      </c>
      <c r="P218" s="9" t="s">
        <v>427</v>
      </c>
      <c r="Q218" s="9" t="s">
        <v>427</v>
      </c>
      <c r="R218" s="9" t="s">
        <v>125</v>
      </c>
    </row>
    <row r="219" spans="1:18" ht="83.25" customHeight="1">
      <c r="A219" s="9">
        <v>80</v>
      </c>
      <c r="B219" s="11" t="s">
        <v>58</v>
      </c>
      <c r="C219" s="9">
        <v>889.3</v>
      </c>
      <c r="D219" s="14">
        <f t="shared" si="2"/>
        <v>889.3</v>
      </c>
      <c r="E219" s="9" t="s">
        <v>275</v>
      </c>
      <c r="F219" s="9" t="s">
        <v>141</v>
      </c>
      <c r="G219" s="9" t="s">
        <v>0</v>
      </c>
      <c r="H219" s="9" t="s">
        <v>1</v>
      </c>
      <c r="I219" s="9" t="s">
        <v>427</v>
      </c>
      <c r="J219" s="9" t="s">
        <v>2</v>
      </c>
      <c r="K219" s="9" t="s">
        <v>2</v>
      </c>
      <c r="L219" s="9" t="s">
        <v>2</v>
      </c>
      <c r="M219" s="9" t="s">
        <v>2</v>
      </c>
      <c r="N219" s="9" t="s">
        <v>2</v>
      </c>
      <c r="O219" s="9" t="s">
        <v>427</v>
      </c>
      <c r="P219" s="9" t="s">
        <v>427</v>
      </c>
      <c r="Q219" s="9" t="s">
        <v>427</v>
      </c>
      <c r="R219" s="9" t="s">
        <v>125</v>
      </c>
    </row>
    <row r="220" spans="1:18" ht="84" customHeight="1">
      <c r="A220" s="9">
        <v>81</v>
      </c>
      <c r="B220" s="11" t="s">
        <v>58</v>
      </c>
      <c r="C220" s="9">
        <v>897.1</v>
      </c>
      <c r="D220" s="14">
        <f t="shared" si="2"/>
        <v>897.1</v>
      </c>
      <c r="E220" s="9" t="s">
        <v>275</v>
      </c>
      <c r="F220" s="9" t="s">
        <v>142</v>
      </c>
      <c r="G220" s="9" t="s">
        <v>0</v>
      </c>
      <c r="H220" s="9" t="s">
        <v>1</v>
      </c>
      <c r="I220" s="9" t="s">
        <v>427</v>
      </c>
      <c r="J220" s="9" t="s">
        <v>2</v>
      </c>
      <c r="K220" s="9" t="s">
        <v>2</v>
      </c>
      <c r="L220" s="9" t="s">
        <v>2</v>
      </c>
      <c r="M220" s="9" t="s">
        <v>2</v>
      </c>
      <c r="N220" s="9" t="s">
        <v>2</v>
      </c>
      <c r="O220" s="9" t="s">
        <v>427</v>
      </c>
      <c r="P220" s="9" t="s">
        <v>427</v>
      </c>
      <c r="Q220" s="9" t="s">
        <v>427</v>
      </c>
      <c r="R220" s="9" t="s">
        <v>125</v>
      </c>
    </row>
    <row r="221" spans="1:18" ht="84.75" customHeight="1">
      <c r="A221" s="9">
        <v>82</v>
      </c>
      <c r="B221" s="11" t="s">
        <v>58</v>
      </c>
      <c r="C221" s="9">
        <v>715.2</v>
      </c>
      <c r="D221" s="14">
        <f>C221</f>
        <v>715.2</v>
      </c>
      <c r="E221" s="9" t="s">
        <v>275</v>
      </c>
      <c r="F221" s="9" t="s">
        <v>143</v>
      </c>
      <c r="G221" s="9" t="s">
        <v>0</v>
      </c>
      <c r="H221" s="9">
        <v>1978</v>
      </c>
      <c r="I221" s="9" t="s">
        <v>427</v>
      </c>
      <c r="J221" s="9" t="s">
        <v>2</v>
      </c>
      <c r="K221" s="9" t="s">
        <v>2</v>
      </c>
      <c r="L221" s="9" t="s">
        <v>2</v>
      </c>
      <c r="M221" s="9" t="s">
        <v>2</v>
      </c>
      <c r="N221" s="9" t="s">
        <v>2</v>
      </c>
      <c r="O221" s="9" t="s">
        <v>427</v>
      </c>
      <c r="P221" s="9" t="s">
        <v>427</v>
      </c>
      <c r="Q221" s="9" t="s">
        <v>427</v>
      </c>
      <c r="R221" s="9" t="s">
        <v>629</v>
      </c>
    </row>
    <row r="222" spans="1:18" ht="85.5" customHeight="1">
      <c r="A222" s="9">
        <v>83</v>
      </c>
      <c r="B222" s="11" t="s">
        <v>58</v>
      </c>
      <c r="C222" s="9">
        <v>4038.9</v>
      </c>
      <c r="D222" s="14">
        <f t="shared" si="2"/>
        <v>4038.9</v>
      </c>
      <c r="E222" s="9" t="s">
        <v>275</v>
      </c>
      <c r="F222" s="9" t="s">
        <v>144</v>
      </c>
      <c r="G222" s="9" t="s">
        <v>0</v>
      </c>
      <c r="H222" s="9">
        <v>1972</v>
      </c>
      <c r="I222" s="9" t="s">
        <v>427</v>
      </c>
      <c r="J222" s="9" t="s">
        <v>2</v>
      </c>
      <c r="K222" s="9" t="s">
        <v>2</v>
      </c>
      <c r="L222" s="9" t="s">
        <v>2</v>
      </c>
      <c r="M222" s="9" t="s">
        <v>2</v>
      </c>
      <c r="N222" s="9" t="s">
        <v>2</v>
      </c>
      <c r="O222" s="9" t="s">
        <v>427</v>
      </c>
      <c r="P222" s="9" t="s">
        <v>427</v>
      </c>
      <c r="Q222" s="9" t="s">
        <v>427</v>
      </c>
      <c r="R222" s="9" t="s">
        <v>125</v>
      </c>
    </row>
    <row r="223" spans="1:18" ht="82.5" customHeight="1">
      <c r="A223" s="9">
        <v>84</v>
      </c>
      <c r="B223" s="11" t="s">
        <v>145</v>
      </c>
      <c r="C223" s="14">
        <v>449.9</v>
      </c>
      <c r="D223" s="14">
        <f t="shared" si="2"/>
        <v>449.9</v>
      </c>
      <c r="E223" s="9" t="s">
        <v>275</v>
      </c>
      <c r="F223" s="9" t="s">
        <v>146</v>
      </c>
      <c r="G223" s="9" t="s">
        <v>0</v>
      </c>
      <c r="H223" s="9">
        <v>1980</v>
      </c>
      <c r="I223" s="9" t="s">
        <v>427</v>
      </c>
      <c r="J223" s="9" t="s">
        <v>2</v>
      </c>
      <c r="K223" s="9" t="s">
        <v>2</v>
      </c>
      <c r="L223" s="9" t="s">
        <v>2</v>
      </c>
      <c r="M223" s="9" t="s">
        <v>2</v>
      </c>
      <c r="N223" s="9" t="s">
        <v>2</v>
      </c>
      <c r="O223" s="9" t="s">
        <v>427</v>
      </c>
      <c r="P223" s="9" t="s">
        <v>427</v>
      </c>
      <c r="Q223" s="9" t="s">
        <v>427</v>
      </c>
      <c r="R223" s="9" t="s">
        <v>629</v>
      </c>
    </row>
    <row r="224" spans="1:18" ht="97.5" customHeight="1">
      <c r="A224" s="9">
        <v>85</v>
      </c>
      <c r="B224" s="11" t="s">
        <v>147</v>
      </c>
      <c r="C224" s="14">
        <v>314.8</v>
      </c>
      <c r="D224" s="14">
        <f t="shared" si="2"/>
        <v>314.8</v>
      </c>
      <c r="E224" s="9" t="s">
        <v>275</v>
      </c>
      <c r="F224" s="9" t="s">
        <v>148</v>
      </c>
      <c r="G224" s="9" t="s">
        <v>0</v>
      </c>
      <c r="H224" s="9">
        <v>1983</v>
      </c>
      <c r="I224" s="9" t="s">
        <v>427</v>
      </c>
      <c r="J224" s="9" t="s">
        <v>2</v>
      </c>
      <c r="K224" s="9" t="s">
        <v>2</v>
      </c>
      <c r="L224" s="9" t="s">
        <v>2</v>
      </c>
      <c r="M224" s="9" t="s">
        <v>2</v>
      </c>
      <c r="N224" s="9" t="s">
        <v>2</v>
      </c>
      <c r="O224" s="9" t="s">
        <v>427</v>
      </c>
      <c r="P224" s="9" t="s">
        <v>427</v>
      </c>
      <c r="Q224" s="9" t="s">
        <v>2</v>
      </c>
      <c r="R224" s="41" t="s">
        <v>3</v>
      </c>
    </row>
    <row r="225" spans="1:18" ht="96.75" customHeight="1">
      <c r="A225" s="9">
        <v>86</v>
      </c>
      <c r="B225" s="11" t="s">
        <v>149</v>
      </c>
      <c r="C225" s="14">
        <v>1692.9</v>
      </c>
      <c r="D225" s="14">
        <f t="shared" si="2"/>
        <v>1692.9</v>
      </c>
      <c r="E225" s="9" t="s">
        <v>275</v>
      </c>
      <c r="F225" s="9" t="s">
        <v>150</v>
      </c>
      <c r="G225" s="9" t="s">
        <v>0</v>
      </c>
      <c r="H225" s="9">
        <v>1983</v>
      </c>
      <c r="I225" s="9" t="s">
        <v>427</v>
      </c>
      <c r="J225" s="9" t="s">
        <v>2</v>
      </c>
      <c r="K225" s="9" t="s">
        <v>2</v>
      </c>
      <c r="L225" s="9" t="s">
        <v>2</v>
      </c>
      <c r="M225" s="9" t="s">
        <v>2</v>
      </c>
      <c r="N225" s="9" t="s">
        <v>2</v>
      </c>
      <c r="O225" s="9" t="s">
        <v>427</v>
      </c>
      <c r="P225" s="9" t="s">
        <v>427</v>
      </c>
      <c r="Q225" s="9" t="s">
        <v>2</v>
      </c>
      <c r="R225" s="41" t="s">
        <v>3</v>
      </c>
    </row>
    <row r="226" spans="1:18" ht="97.5" customHeight="1">
      <c r="A226" s="9">
        <v>87</v>
      </c>
      <c r="B226" s="11" t="s">
        <v>151</v>
      </c>
      <c r="C226" s="14">
        <v>372.8</v>
      </c>
      <c r="D226" s="14">
        <f t="shared" si="2"/>
        <v>372.8</v>
      </c>
      <c r="E226" s="9" t="s">
        <v>275</v>
      </c>
      <c r="F226" s="9" t="s">
        <v>152</v>
      </c>
      <c r="G226" s="9" t="s">
        <v>0</v>
      </c>
      <c r="H226" s="9">
        <v>1983</v>
      </c>
      <c r="I226" s="9" t="s">
        <v>427</v>
      </c>
      <c r="J226" s="9" t="s">
        <v>2</v>
      </c>
      <c r="K226" s="9" t="s">
        <v>2</v>
      </c>
      <c r="L226" s="9" t="s">
        <v>2</v>
      </c>
      <c r="M226" s="9" t="s">
        <v>2</v>
      </c>
      <c r="N226" s="9" t="s">
        <v>2</v>
      </c>
      <c r="O226" s="9" t="s">
        <v>427</v>
      </c>
      <c r="P226" s="9" t="s">
        <v>427</v>
      </c>
      <c r="Q226" s="9" t="s">
        <v>2</v>
      </c>
      <c r="R226" s="41" t="s">
        <v>3</v>
      </c>
    </row>
    <row r="227" spans="1:18" ht="99" customHeight="1">
      <c r="A227" s="9">
        <v>88</v>
      </c>
      <c r="B227" s="11" t="s">
        <v>153</v>
      </c>
      <c r="C227" s="9">
        <v>1205.3</v>
      </c>
      <c r="D227" s="14">
        <f t="shared" si="2"/>
        <v>1205.3</v>
      </c>
      <c r="E227" s="9" t="s">
        <v>275</v>
      </c>
      <c r="F227" s="9" t="s">
        <v>154</v>
      </c>
      <c r="G227" s="9" t="s">
        <v>0</v>
      </c>
      <c r="H227" s="9">
        <v>1983</v>
      </c>
      <c r="I227" s="9" t="s">
        <v>427</v>
      </c>
      <c r="J227" s="9" t="s">
        <v>2</v>
      </c>
      <c r="K227" s="9" t="s">
        <v>2</v>
      </c>
      <c r="L227" s="9" t="s">
        <v>2</v>
      </c>
      <c r="M227" s="9" t="s">
        <v>2</v>
      </c>
      <c r="N227" s="9" t="s">
        <v>2</v>
      </c>
      <c r="O227" s="9" t="s">
        <v>427</v>
      </c>
      <c r="P227" s="9" t="s">
        <v>427</v>
      </c>
      <c r="Q227" s="9" t="s">
        <v>2</v>
      </c>
      <c r="R227" s="41" t="s">
        <v>3</v>
      </c>
    </row>
    <row r="228" spans="1:18" ht="99" customHeight="1">
      <c r="A228" s="9">
        <v>89</v>
      </c>
      <c r="B228" s="11" t="s">
        <v>147</v>
      </c>
      <c r="C228" s="9">
        <v>5000.1</v>
      </c>
      <c r="D228" s="14">
        <f t="shared" si="2"/>
        <v>5000.1</v>
      </c>
      <c r="E228" s="9" t="s">
        <v>275</v>
      </c>
      <c r="F228" s="9" t="s">
        <v>155</v>
      </c>
      <c r="G228" s="9" t="s">
        <v>0</v>
      </c>
      <c r="H228" s="9">
        <v>1983</v>
      </c>
      <c r="I228" s="9" t="s">
        <v>427</v>
      </c>
      <c r="J228" s="9" t="s">
        <v>427</v>
      </c>
      <c r="K228" s="9" t="s">
        <v>427</v>
      </c>
      <c r="L228" s="9" t="s">
        <v>427</v>
      </c>
      <c r="M228" s="9" t="s">
        <v>427</v>
      </c>
      <c r="N228" s="9" t="s">
        <v>2</v>
      </c>
      <c r="O228" s="9" t="s">
        <v>427</v>
      </c>
      <c r="P228" s="9" t="s">
        <v>427</v>
      </c>
      <c r="Q228" s="9" t="s">
        <v>2</v>
      </c>
      <c r="R228" s="41" t="s">
        <v>3</v>
      </c>
    </row>
    <row r="229" spans="1:18" ht="84" customHeight="1">
      <c r="A229" s="9">
        <v>90</v>
      </c>
      <c r="B229" s="11" t="s">
        <v>156</v>
      </c>
      <c r="C229" s="14">
        <v>161.2</v>
      </c>
      <c r="D229" s="14">
        <f t="shared" si="2"/>
        <v>161.2</v>
      </c>
      <c r="E229" s="9" t="s">
        <v>275</v>
      </c>
      <c r="F229" s="9" t="s">
        <v>157</v>
      </c>
      <c r="G229" s="9" t="s">
        <v>0</v>
      </c>
      <c r="H229" s="9">
        <v>2008</v>
      </c>
      <c r="I229" s="9" t="s">
        <v>427</v>
      </c>
      <c r="J229" s="9" t="s">
        <v>2</v>
      </c>
      <c r="K229" s="9" t="s">
        <v>2</v>
      </c>
      <c r="L229" s="9" t="s">
        <v>2</v>
      </c>
      <c r="M229" s="9" t="s">
        <v>2</v>
      </c>
      <c r="N229" s="9" t="s">
        <v>2</v>
      </c>
      <c r="O229" s="9" t="s">
        <v>427</v>
      </c>
      <c r="P229" s="9" t="s">
        <v>3</v>
      </c>
      <c r="Q229" s="9" t="s">
        <v>427</v>
      </c>
      <c r="R229" s="9" t="s">
        <v>2</v>
      </c>
    </row>
    <row r="230" spans="1:18" ht="86.25" customHeight="1">
      <c r="A230" s="9">
        <v>91</v>
      </c>
      <c r="B230" s="11" t="s">
        <v>158</v>
      </c>
      <c r="C230" s="14">
        <v>398.6</v>
      </c>
      <c r="D230" s="14">
        <f t="shared" si="2"/>
        <v>398.6</v>
      </c>
      <c r="E230" s="9" t="s">
        <v>275</v>
      </c>
      <c r="F230" s="9" t="s">
        <v>159</v>
      </c>
      <c r="G230" s="9" t="s">
        <v>0</v>
      </c>
      <c r="H230" s="9">
        <v>2008</v>
      </c>
      <c r="I230" s="9" t="s">
        <v>427</v>
      </c>
      <c r="J230" s="9" t="s">
        <v>2</v>
      </c>
      <c r="K230" s="9" t="s">
        <v>2</v>
      </c>
      <c r="L230" s="9" t="s">
        <v>2</v>
      </c>
      <c r="M230" s="9" t="s">
        <v>2</v>
      </c>
      <c r="N230" s="9" t="s">
        <v>2</v>
      </c>
      <c r="O230" s="9" t="s">
        <v>427</v>
      </c>
      <c r="P230" s="9" t="s">
        <v>3</v>
      </c>
      <c r="Q230" s="9" t="s">
        <v>427</v>
      </c>
      <c r="R230" s="9" t="s">
        <v>2</v>
      </c>
    </row>
    <row r="231" spans="1:18" ht="82.5" customHeight="1">
      <c r="A231" s="9">
        <v>92</v>
      </c>
      <c r="B231" s="11" t="s">
        <v>160</v>
      </c>
      <c r="C231" s="14">
        <v>419.2</v>
      </c>
      <c r="D231" s="14">
        <f t="shared" si="2"/>
        <v>419.2</v>
      </c>
      <c r="E231" s="9" t="s">
        <v>275</v>
      </c>
      <c r="F231" s="9" t="s">
        <v>161</v>
      </c>
      <c r="G231" s="9" t="s">
        <v>0</v>
      </c>
      <c r="H231" s="9">
        <v>2008</v>
      </c>
      <c r="I231" s="9" t="s">
        <v>427</v>
      </c>
      <c r="J231" s="9" t="s">
        <v>2</v>
      </c>
      <c r="K231" s="9" t="s">
        <v>2</v>
      </c>
      <c r="L231" s="9" t="s">
        <v>2</v>
      </c>
      <c r="M231" s="9" t="s">
        <v>2</v>
      </c>
      <c r="N231" s="9" t="s">
        <v>2</v>
      </c>
      <c r="O231" s="9" t="s">
        <v>427</v>
      </c>
      <c r="P231" s="9" t="s">
        <v>3</v>
      </c>
      <c r="Q231" s="9" t="s">
        <v>427</v>
      </c>
      <c r="R231" s="9" t="s">
        <v>2</v>
      </c>
    </row>
    <row r="232" spans="1:18" ht="95.25" customHeight="1">
      <c r="A232" s="9">
        <v>93</v>
      </c>
      <c r="B232" s="11" t="s">
        <v>162</v>
      </c>
      <c r="C232" s="14">
        <v>552.1</v>
      </c>
      <c r="D232" s="14">
        <f t="shared" si="2"/>
        <v>552.1</v>
      </c>
      <c r="E232" s="9" t="s">
        <v>275</v>
      </c>
      <c r="F232" s="9" t="s">
        <v>163</v>
      </c>
      <c r="G232" s="9" t="s">
        <v>0</v>
      </c>
      <c r="H232" s="9">
        <v>2008</v>
      </c>
      <c r="I232" s="9" t="s">
        <v>427</v>
      </c>
      <c r="J232" s="9" t="s">
        <v>2</v>
      </c>
      <c r="K232" s="9" t="s">
        <v>2</v>
      </c>
      <c r="L232" s="9" t="s">
        <v>2</v>
      </c>
      <c r="M232" s="9" t="s">
        <v>2</v>
      </c>
      <c r="N232" s="9" t="s">
        <v>2</v>
      </c>
      <c r="O232" s="9" t="s">
        <v>427</v>
      </c>
      <c r="P232" s="9" t="s">
        <v>3</v>
      </c>
      <c r="Q232" s="9" t="s">
        <v>427</v>
      </c>
      <c r="R232" s="9" t="s">
        <v>2</v>
      </c>
    </row>
    <row r="233" spans="1:18" ht="81" customHeight="1">
      <c r="A233" s="9">
        <v>94</v>
      </c>
      <c r="B233" s="11" t="s">
        <v>164</v>
      </c>
      <c r="C233" s="14">
        <v>9.2</v>
      </c>
      <c r="D233" s="14">
        <f t="shared" si="2"/>
        <v>9.2</v>
      </c>
      <c r="E233" s="9" t="s">
        <v>275</v>
      </c>
      <c r="F233" s="9" t="s">
        <v>165</v>
      </c>
      <c r="G233" s="9" t="s">
        <v>0</v>
      </c>
      <c r="H233" s="9">
        <v>2008</v>
      </c>
      <c r="I233" s="9" t="s">
        <v>427</v>
      </c>
      <c r="J233" s="9" t="s">
        <v>2</v>
      </c>
      <c r="K233" s="9" t="s">
        <v>2</v>
      </c>
      <c r="L233" s="9" t="s">
        <v>2</v>
      </c>
      <c r="M233" s="9" t="s">
        <v>2</v>
      </c>
      <c r="N233" s="9" t="s">
        <v>2</v>
      </c>
      <c r="O233" s="9" t="s">
        <v>427</v>
      </c>
      <c r="P233" s="9" t="s">
        <v>3</v>
      </c>
      <c r="Q233" s="9" t="s">
        <v>427</v>
      </c>
      <c r="R233" s="9" t="s">
        <v>2</v>
      </c>
    </row>
    <row r="234" spans="1:18" ht="92.25" customHeight="1">
      <c r="A234" s="9">
        <v>95</v>
      </c>
      <c r="B234" s="11" t="s">
        <v>158</v>
      </c>
      <c r="C234" s="14">
        <v>284.1</v>
      </c>
      <c r="D234" s="14">
        <f t="shared" si="2"/>
        <v>284.1</v>
      </c>
      <c r="E234" s="9" t="s">
        <v>275</v>
      </c>
      <c r="F234" s="9" t="s">
        <v>166</v>
      </c>
      <c r="G234" s="9" t="s">
        <v>0</v>
      </c>
      <c r="H234" s="9">
        <v>2008</v>
      </c>
      <c r="I234" s="9" t="s">
        <v>427</v>
      </c>
      <c r="J234" s="9" t="s">
        <v>2</v>
      </c>
      <c r="K234" s="9" t="s">
        <v>2</v>
      </c>
      <c r="L234" s="9" t="s">
        <v>2</v>
      </c>
      <c r="M234" s="9" t="s">
        <v>2</v>
      </c>
      <c r="N234" s="9" t="s">
        <v>2</v>
      </c>
      <c r="O234" s="9" t="s">
        <v>427</v>
      </c>
      <c r="P234" s="9" t="s">
        <v>3</v>
      </c>
      <c r="Q234" s="9" t="s">
        <v>427</v>
      </c>
      <c r="R234" s="9" t="s">
        <v>2</v>
      </c>
    </row>
    <row r="235" spans="1:18" ht="92.25" customHeight="1">
      <c r="A235" s="9">
        <v>96</v>
      </c>
      <c r="B235" s="11" t="s">
        <v>160</v>
      </c>
      <c r="C235" s="14">
        <v>234.4</v>
      </c>
      <c r="D235" s="14">
        <f t="shared" si="2"/>
        <v>234.4</v>
      </c>
      <c r="E235" s="9" t="s">
        <v>275</v>
      </c>
      <c r="F235" s="9" t="s">
        <v>167</v>
      </c>
      <c r="G235" s="9" t="s">
        <v>0</v>
      </c>
      <c r="H235" s="9">
        <v>2008</v>
      </c>
      <c r="I235" s="9" t="s">
        <v>427</v>
      </c>
      <c r="J235" s="9" t="s">
        <v>2</v>
      </c>
      <c r="K235" s="9" t="s">
        <v>2</v>
      </c>
      <c r="L235" s="9" t="s">
        <v>2</v>
      </c>
      <c r="M235" s="9" t="s">
        <v>2</v>
      </c>
      <c r="N235" s="9" t="s">
        <v>2</v>
      </c>
      <c r="O235" s="9" t="s">
        <v>427</v>
      </c>
      <c r="P235" s="9" t="s">
        <v>3</v>
      </c>
      <c r="Q235" s="9" t="s">
        <v>427</v>
      </c>
      <c r="R235" s="9" t="s">
        <v>2</v>
      </c>
    </row>
    <row r="236" spans="1:18" ht="87.75" customHeight="1">
      <c r="A236" s="9">
        <v>97</v>
      </c>
      <c r="B236" s="11" t="s">
        <v>168</v>
      </c>
      <c r="C236" s="14">
        <v>168</v>
      </c>
      <c r="D236" s="14">
        <f t="shared" si="2"/>
        <v>168</v>
      </c>
      <c r="E236" s="9" t="s">
        <v>275</v>
      </c>
      <c r="F236" s="9" t="s">
        <v>169</v>
      </c>
      <c r="G236" s="9" t="s">
        <v>0</v>
      </c>
      <c r="H236" s="9">
        <v>2008</v>
      </c>
      <c r="I236" s="9" t="s">
        <v>427</v>
      </c>
      <c r="J236" s="9" t="s">
        <v>2</v>
      </c>
      <c r="K236" s="9" t="s">
        <v>2</v>
      </c>
      <c r="L236" s="9" t="s">
        <v>2</v>
      </c>
      <c r="M236" s="9" t="s">
        <v>2</v>
      </c>
      <c r="N236" s="9" t="s">
        <v>2</v>
      </c>
      <c r="O236" s="9" t="s">
        <v>427</v>
      </c>
      <c r="P236" s="9" t="s">
        <v>3</v>
      </c>
      <c r="Q236" s="9" t="s">
        <v>427</v>
      </c>
      <c r="R236" s="9" t="s">
        <v>2</v>
      </c>
    </row>
    <row r="237" spans="1:18" ht="85.5" customHeight="1">
      <c r="A237" s="9">
        <v>98</v>
      </c>
      <c r="B237" s="11" t="s">
        <v>160</v>
      </c>
      <c r="C237" s="14">
        <v>208.5</v>
      </c>
      <c r="D237" s="14">
        <f t="shared" si="2"/>
        <v>208.5</v>
      </c>
      <c r="E237" s="9" t="s">
        <v>275</v>
      </c>
      <c r="F237" s="9" t="s">
        <v>170</v>
      </c>
      <c r="G237" s="9" t="s">
        <v>0</v>
      </c>
      <c r="H237" s="9">
        <v>2008</v>
      </c>
      <c r="I237" s="9" t="s">
        <v>427</v>
      </c>
      <c r="J237" s="9" t="s">
        <v>2</v>
      </c>
      <c r="K237" s="9" t="s">
        <v>2</v>
      </c>
      <c r="L237" s="9" t="s">
        <v>2</v>
      </c>
      <c r="M237" s="9" t="s">
        <v>2</v>
      </c>
      <c r="N237" s="9" t="s">
        <v>2</v>
      </c>
      <c r="O237" s="9" t="s">
        <v>427</v>
      </c>
      <c r="P237" s="9" t="s">
        <v>3</v>
      </c>
      <c r="Q237" s="9" t="s">
        <v>427</v>
      </c>
      <c r="R237" s="9" t="s">
        <v>2</v>
      </c>
    </row>
    <row r="238" spans="1:18" ht="89.25" customHeight="1">
      <c r="A238" s="9">
        <v>99</v>
      </c>
      <c r="B238" s="11" t="s">
        <v>158</v>
      </c>
      <c r="C238" s="14">
        <v>60.2</v>
      </c>
      <c r="D238" s="14">
        <f t="shared" si="2"/>
        <v>60.2</v>
      </c>
      <c r="E238" s="9" t="s">
        <v>275</v>
      </c>
      <c r="F238" s="9" t="s">
        <v>171</v>
      </c>
      <c r="G238" s="9" t="s">
        <v>0</v>
      </c>
      <c r="H238" s="9">
        <v>2008</v>
      </c>
      <c r="I238" s="41" t="s">
        <v>427</v>
      </c>
      <c r="J238" s="9" t="s">
        <v>2</v>
      </c>
      <c r="K238" s="9" t="s">
        <v>2</v>
      </c>
      <c r="L238" s="9" t="s">
        <v>2</v>
      </c>
      <c r="M238" s="9" t="s">
        <v>2</v>
      </c>
      <c r="N238" s="9" t="s">
        <v>2</v>
      </c>
      <c r="O238" s="9" t="s">
        <v>427</v>
      </c>
      <c r="P238" s="9" t="s">
        <v>3</v>
      </c>
      <c r="Q238" s="9" t="s">
        <v>427</v>
      </c>
      <c r="R238" s="9" t="s">
        <v>2</v>
      </c>
    </row>
    <row r="239" spans="1:18" ht="89.25" customHeight="1">
      <c r="A239" s="9">
        <v>100</v>
      </c>
      <c r="B239" s="11" t="s">
        <v>158</v>
      </c>
      <c r="C239" s="14">
        <v>112.5</v>
      </c>
      <c r="D239" s="14">
        <f t="shared" si="2"/>
        <v>112.5</v>
      </c>
      <c r="E239" s="9" t="s">
        <v>275</v>
      </c>
      <c r="F239" s="9" t="s">
        <v>172</v>
      </c>
      <c r="G239" s="9" t="s">
        <v>0</v>
      </c>
      <c r="H239" s="9">
        <v>2008</v>
      </c>
      <c r="I239" s="41" t="s">
        <v>427</v>
      </c>
      <c r="J239" s="9" t="s">
        <v>2</v>
      </c>
      <c r="K239" s="9" t="s">
        <v>2</v>
      </c>
      <c r="L239" s="9" t="s">
        <v>2</v>
      </c>
      <c r="M239" s="9" t="s">
        <v>2</v>
      </c>
      <c r="N239" s="9" t="s">
        <v>2</v>
      </c>
      <c r="O239" s="9" t="s">
        <v>427</v>
      </c>
      <c r="P239" s="9" t="s">
        <v>3</v>
      </c>
      <c r="Q239" s="9" t="s">
        <v>427</v>
      </c>
      <c r="R239" s="9" t="s">
        <v>2</v>
      </c>
    </row>
    <row r="240" spans="1:18" ht="89.25" customHeight="1">
      <c r="A240" s="9">
        <v>101</v>
      </c>
      <c r="B240" s="11" t="s">
        <v>158</v>
      </c>
      <c r="C240" s="14">
        <v>85.5</v>
      </c>
      <c r="D240" s="14">
        <f t="shared" si="2"/>
        <v>85.5</v>
      </c>
      <c r="E240" s="9" t="s">
        <v>275</v>
      </c>
      <c r="F240" s="9" t="s">
        <v>173</v>
      </c>
      <c r="G240" s="9" t="s">
        <v>0</v>
      </c>
      <c r="H240" s="9">
        <v>2008</v>
      </c>
      <c r="I240" s="9" t="s">
        <v>427</v>
      </c>
      <c r="J240" s="9" t="s">
        <v>2</v>
      </c>
      <c r="K240" s="9" t="s">
        <v>2</v>
      </c>
      <c r="L240" s="9" t="s">
        <v>2</v>
      </c>
      <c r="M240" s="9" t="s">
        <v>2</v>
      </c>
      <c r="N240" s="9" t="s">
        <v>2</v>
      </c>
      <c r="O240" s="9" t="s">
        <v>427</v>
      </c>
      <c r="P240" s="9" t="s">
        <v>3</v>
      </c>
      <c r="Q240" s="9" t="s">
        <v>427</v>
      </c>
      <c r="R240" s="9" t="s">
        <v>2</v>
      </c>
    </row>
    <row r="241" spans="1:18" ht="86.25" customHeight="1">
      <c r="A241" s="9">
        <v>102</v>
      </c>
      <c r="B241" s="11" t="s">
        <v>158</v>
      </c>
      <c r="C241" s="14">
        <v>85.6</v>
      </c>
      <c r="D241" s="14">
        <f t="shared" si="2"/>
        <v>85.6</v>
      </c>
      <c r="E241" s="9" t="s">
        <v>275</v>
      </c>
      <c r="F241" s="9" t="s">
        <v>174</v>
      </c>
      <c r="G241" s="9" t="s">
        <v>0</v>
      </c>
      <c r="H241" s="9">
        <v>2008</v>
      </c>
      <c r="I241" s="9" t="s">
        <v>427</v>
      </c>
      <c r="J241" s="9" t="s">
        <v>2</v>
      </c>
      <c r="K241" s="9" t="s">
        <v>2</v>
      </c>
      <c r="L241" s="9" t="s">
        <v>2</v>
      </c>
      <c r="M241" s="9" t="s">
        <v>2</v>
      </c>
      <c r="N241" s="9" t="s">
        <v>2</v>
      </c>
      <c r="O241" s="9" t="s">
        <v>427</v>
      </c>
      <c r="P241" s="9" t="s">
        <v>3</v>
      </c>
      <c r="Q241" s="9" t="s">
        <v>427</v>
      </c>
      <c r="R241" s="9" t="s">
        <v>2</v>
      </c>
    </row>
    <row r="242" spans="1:18" ht="88.5" customHeight="1">
      <c r="A242" s="9">
        <v>103</v>
      </c>
      <c r="B242" s="11" t="s">
        <v>175</v>
      </c>
      <c r="C242" s="14">
        <v>144.4</v>
      </c>
      <c r="D242" s="14">
        <f t="shared" si="2"/>
        <v>144.4</v>
      </c>
      <c r="E242" s="9" t="s">
        <v>275</v>
      </c>
      <c r="F242" s="9" t="s">
        <v>176</v>
      </c>
      <c r="G242" s="9" t="s">
        <v>0</v>
      </c>
      <c r="H242" s="9">
        <v>2008</v>
      </c>
      <c r="I242" s="9" t="s">
        <v>427</v>
      </c>
      <c r="J242" s="9" t="s">
        <v>2</v>
      </c>
      <c r="K242" s="9" t="s">
        <v>2</v>
      </c>
      <c r="L242" s="9" t="s">
        <v>2</v>
      </c>
      <c r="M242" s="9" t="s">
        <v>2</v>
      </c>
      <c r="N242" s="9" t="s">
        <v>2</v>
      </c>
      <c r="O242" s="9" t="s">
        <v>427</v>
      </c>
      <c r="P242" s="9" t="s">
        <v>3</v>
      </c>
      <c r="Q242" s="9" t="s">
        <v>427</v>
      </c>
      <c r="R242" s="9" t="s">
        <v>2</v>
      </c>
    </row>
    <row r="243" spans="1:18" ht="89.25" customHeight="1">
      <c r="A243" s="9">
        <v>104</v>
      </c>
      <c r="B243" s="11" t="s">
        <v>158</v>
      </c>
      <c r="C243" s="14">
        <v>137</v>
      </c>
      <c r="D243" s="14">
        <f t="shared" si="2"/>
        <v>137</v>
      </c>
      <c r="E243" s="9" t="s">
        <v>275</v>
      </c>
      <c r="F243" s="9" t="s">
        <v>177</v>
      </c>
      <c r="G243" s="9" t="s">
        <v>0</v>
      </c>
      <c r="H243" s="9">
        <v>2008</v>
      </c>
      <c r="I243" s="9" t="s">
        <v>427</v>
      </c>
      <c r="J243" s="9" t="s">
        <v>2</v>
      </c>
      <c r="K243" s="9" t="s">
        <v>2</v>
      </c>
      <c r="L243" s="9" t="s">
        <v>2</v>
      </c>
      <c r="M243" s="9" t="s">
        <v>2</v>
      </c>
      <c r="N243" s="9" t="s">
        <v>2</v>
      </c>
      <c r="O243" s="9" t="s">
        <v>427</v>
      </c>
      <c r="P243" s="9" t="s">
        <v>3</v>
      </c>
      <c r="Q243" s="9" t="s">
        <v>427</v>
      </c>
      <c r="R243" s="9" t="s">
        <v>2</v>
      </c>
    </row>
    <row r="244" spans="1:18" ht="85.5" customHeight="1">
      <c r="A244" s="9">
        <v>105</v>
      </c>
      <c r="B244" s="11" t="s">
        <v>158</v>
      </c>
      <c r="C244" s="14">
        <v>82.8</v>
      </c>
      <c r="D244" s="14">
        <f t="shared" si="2"/>
        <v>82.8</v>
      </c>
      <c r="E244" s="9" t="s">
        <v>275</v>
      </c>
      <c r="F244" s="9" t="s">
        <v>178</v>
      </c>
      <c r="G244" s="9" t="s">
        <v>0</v>
      </c>
      <c r="H244" s="9">
        <v>2008</v>
      </c>
      <c r="I244" s="9" t="s">
        <v>427</v>
      </c>
      <c r="J244" s="9" t="s">
        <v>2</v>
      </c>
      <c r="K244" s="9" t="s">
        <v>2</v>
      </c>
      <c r="L244" s="9" t="s">
        <v>2</v>
      </c>
      <c r="M244" s="9" t="s">
        <v>2</v>
      </c>
      <c r="N244" s="9" t="s">
        <v>2</v>
      </c>
      <c r="O244" s="9" t="s">
        <v>427</v>
      </c>
      <c r="P244" s="9" t="s">
        <v>3</v>
      </c>
      <c r="Q244" s="9" t="s">
        <v>427</v>
      </c>
      <c r="R244" s="9" t="s">
        <v>2</v>
      </c>
    </row>
    <row r="245" spans="1:18" ht="87.75" customHeight="1">
      <c r="A245" s="9">
        <v>106</v>
      </c>
      <c r="B245" s="11" t="s">
        <v>158</v>
      </c>
      <c r="C245" s="14">
        <v>85.6</v>
      </c>
      <c r="D245" s="14">
        <f t="shared" si="2"/>
        <v>85.6</v>
      </c>
      <c r="E245" s="9" t="s">
        <v>275</v>
      </c>
      <c r="F245" s="9" t="s">
        <v>179</v>
      </c>
      <c r="G245" s="9" t="s">
        <v>0</v>
      </c>
      <c r="H245" s="9">
        <v>2008</v>
      </c>
      <c r="I245" s="9" t="s">
        <v>427</v>
      </c>
      <c r="J245" s="9" t="s">
        <v>2</v>
      </c>
      <c r="K245" s="9" t="s">
        <v>2</v>
      </c>
      <c r="L245" s="9" t="s">
        <v>2</v>
      </c>
      <c r="M245" s="9" t="s">
        <v>2</v>
      </c>
      <c r="N245" s="9" t="s">
        <v>2</v>
      </c>
      <c r="O245" s="9" t="s">
        <v>427</v>
      </c>
      <c r="P245" s="9" t="s">
        <v>3</v>
      </c>
      <c r="Q245" s="9" t="s">
        <v>427</v>
      </c>
      <c r="R245" s="9" t="s">
        <v>2</v>
      </c>
    </row>
    <row r="246" spans="1:18" ht="84.75" customHeight="1">
      <c r="A246" s="9">
        <v>107</v>
      </c>
      <c r="B246" s="11" t="s">
        <v>158</v>
      </c>
      <c r="C246" s="14">
        <v>144.4</v>
      </c>
      <c r="D246" s="14">
        <f t="shared" si="2"/>
        <v>144.4</v>
      </c>
      <c r="E246" s="9" t="s">
        <v>275</v>
      </c>
      <c r="F246" s="9" t="s">
        <v>180</v>
      </c>
      <c r="G246" s="9" t="s">
        <v>0</v>
      </c>
      <c r="H246" s="9">
        <v>2008</v>
      </c>
      <c r="I246" s="9" t="s">
        <v>427</v>
      </c>
      <c r="J246" s="9" t="s">
        <v>2</v>
      </c>
      <c r="K246" s="9" t="s">
        <v>2</v>
      </c>
      <c r="L246" s="9" t="s">
        <v>2</v>
      </c>
      <c r="M246" s="9" t="s">
        <v>2</v>
      </c>
      <c r="N246" s="9" t="s">
        <v>2</v>
      </c>
      <c r="O246" s="9" t="s">
        <v>427</v>
      </c>
      <c r="P246" s="9" t="s">
        <v>3</v>
      </c>
      <c r="Q246" s="9" t="s">
        <v>427</v>
      </c>
      <c r="R246" s="9" t="s">
        <v>2</v>
      </c>
    </row>
    <row r="247" spans="1:18" ht="87.75" customHeight="1">
      <c r="A247" s="9">
        <v>108</v>
      </c>
      <c r="B247" s="11" t="s">
        <v>158</v>
      </c>
      <c r="C247" s="14">
        <v>160.6</v>
      </c>
      <c r="D247" s="14">
        <f t="shared" si="2"/>
        <v>160.6</v>
      </c>
      <c r="E247" s="9" t="s">
        <v>275</v>
      </c>
      <c r="F247" s="9" t="s">
        <v>181</v>
      </c>
      <c r="G247" s="9" t="s">
        <v>0</v>
      </c>
      <c r="H247" s="9">
        <v>2008</v>
      </c>
      <c r="I247" s="9" t="s">
        <v>427</v>
      </c>
      <c r="J247" s="9" t="s">
        <v>2</v>
      </c>
      <c r="K247" s="9" t="s">
        <v>2</v>
      </c>
      <c r="L247" s="9" t="s">
        <v>2</v>
      </c>
      <c r="M247" s="9" t="s">
        <v>2</v>
      </c>
      <c r="N247" s="9" t="s">
        <v>2</v>
      </c>
      <c r="O247" s="9" t="s">
        <v>427</v>
      </c>
      <c r="P247" s="9" t="s">
        <v>3</v>
      </c>
      <c r="Q247" s="9" t="s">
        <v>427</v>
      </c>
      <c r="R247" s="9" t="s">
        <v>2</v>
      </c>
    </row>
    <row r="248" spans="1:18" ht="87.75" customHeight="1">
      <c r="A248" s="9">
        <v>109</v>
      </c>
      <c r="B248" s="11" t="s">
        <v>175</v>
      </c>
      <c r="C248" s="14">
        <v>144.4</v>
      </c>
      <c r="D248" s="14">
        <f t="shared" si="2"/>
        <v>144.4</v>
      </c>
      <c r="E248" s="9" t="s">
        <v>275</v>
      </c>
      <c r="F248" s="9" t="s">
        <v>182</v>
      </c>
      <c r="G248" s="9" t="s">
        <v>0</v>
      </c>
      <c r="H248" s="9">
        <v>2008</v>
      </c>
      <c r="I248" s="9" t="s">
        <v>427</v>
      </c>
      <c r="J248" s="9" t="s">
        <v>2</v>
      </c>
      <c r="K248" s="9" t="s">
        <v>2</v>
      </c>
      <c r="L248" s="9" t="s">
        <v>2</v>
      </c>
      <c r="M248" s="9" t="s">
        <v>2</v>
      </c>
      <c r="N248" s="9" t="s">
        <v>2</v>
      </c>
      <c r="O248" s="9" t="s">
        <v>427</v>
      </c>
      <c r="P248" s="9" t="s">
        <v>3</v>
      </c>
      <c r="Q248" s="9" t="s">
        <v>427</v>
      </c>
      <c r="R248" s="9" t="s">
        <v>2</v>
      </c>
    </row>
    <row r="249" spans="1:18" ht="47.25" customHeight="1">
      <c r="A249" s="34"/>
      <c r="B249" s="35" t="s">
        <v>222</v>
      </c>
      <c r="C249" s="36">
        <f>SUM(C140:C248)</f>
        <v>143295</v>
      </c>
      <c r="D249" s="36">
        <f>SUM(D140:D248)</f>
        <v>143295</v>
      </c>
      <c r="E249" s="34"/>
      <c r="F249" s="34"/>
      <c r="G249" s="34"/>
      <c r="H249" s="34"/>
      <c r="I249" s="34"/>
      <c r="J249" s="34"/>
      <c r="K249" s="34"/>
      <c r="L249" s="34"/>
      <c r="M249" s="34"/>
      <c r="N249" s="37"/>
      <c r="O249" s="34"/>
      <c r="P249" s="34"/>
      <c r="Q249" s="34"/>
      <c r="R249" s="38"/>
    </row>
    <row r="250" spans="1:18" ht="113.25" customHeight="1">
      <c r="A250" s="9">
        <v>110</v>
      </c>
      <c r="B250" s="11" t="s">
        <v>183</v>
      </c>
      <c r="C250" s="14" t="s">
        <v>184</v>
      </c>
      <c r="D250" s="14" t="str">
        <f t="shared" si="2"/>
        <v>46 666,0</v>
      </c>
      <c r="E250" s="9" t="s">
        <v>185</v>
      </c>
      <c r="F250" s="9" t="s">
        <v>186</v>
      </c>
      <c r="G250" s="9" t="s">
        <v>0</v>
      </c>
      <c r="H250" s="9" t="s">
        <v>3</v>
      </c>
      <c r="I250" s="9" t="s">
        <v>3</v>
      </c>
      <c r="J250" s="9" t="s">
        <v>427</v>
      </c>
      <c r="K250" s="9" t="s">
        <v>427</v>
      </c>
      <c r="L250" s="9" t="s">
        <v>427</v>
      </c>
      <c r="M250" s="9" t="s">
        <v>2</v>
      </c>
      <c r="N250" s="9" t="s">
        <v>2</v>
      </c>
      <c r="O250" s="9" t="s">
        <v>427</v>
      </c>
      <c r="P250" s="9" t="s">
        <v>427</v>
      </c>
      <c r="Q250" s="9" t="s">
        <v>427</v>
      </c>
      <c r="R250" s="9" t="s">
        <v>2</v>
      </c>
    </row>
    <row r="251" spans="1:18" ht="82.5" customHeight="1">
      <c r="A251" s="9">
        <v>111</v>
      </c>
      <c r="B251" s="11" t="s">
        <v>187</v>
      </c>
      <c r="C251" s="14">
        <v>4506</v>
      </c>
      <c r="D251" s="14">
        <f t="shared" si="2"/>
        <v>4506</v>
      </c>
      <c r="E251" s="43" t="s">
        <v>188</v>
      </c>
      <c r="F251" s="9" t="s">
        <v>189</v>
      </c>
      <c r="G251" s="9" t="s">
        <v>0</v>
      </c>
      <c r="H251" s="9" t="s">
        <v>3</v>
      </c>
      <c r="I251" s="9" t="s">
        <v>3</v>
      </c>
      <c r="J251" s="9" t="s">
        <v>2</v>
      </c>
      <c r="K251" s="9" t="s">
        <v>2</v>
      </c>
      <c r="L251" s="9" t="s">
        <v>2</v>
      </c>
      <c r="M251" s="9" t="s">
        <v>2</v>
      </c>
      <c r="N251" s="9" t="s">
        <v>2</v>
      </c>
      <c r="O251" s="9" t="s">
        <v>427</v>
      </c>
      <c r="P251" s="9" t="s">
        <v>3</v>
      </c>
      <c r="Q251" s="9" t="s">
        <v>427</v>
      </c>
      <c r="R251" s="9" t="s">
        <v>2</v>
      </c>
    </row>
    <row r="252" spans="1:18" ht="79.5" customHeight="1">
      <c r="A252" s="9">
        <v>112</v>
      </c>
      <c r="B252" s="11" t="s">
        <v>190</v>
      </c>
      <c r="C252" s="14">
        <v>2370</v>
      </c>
      <c r="D252" s="14">
        <f t="shared" si="2"/>
        <v>2370</v>
      </c>
      <c r="E252" s="43" t="s">
        <v>188</v>
      </c>
      <c r="F252" s="9" t="s">
        <v>189</v>
      </c>
      <c r="G252" s="9" t="s">
        <v>0</v>
      </c>
      <c r="H252" s="9" t="s">
        <v>3</v>
      </c>
      <c r="I252" s="9" t="s">
        <v>3</v>
      </c>
      <c r="J252" s="9" t="s">
        <v>427</v>
      </c>
      <c r="K252" s="9" t="s">
        <v>427</v>
      </c>
      <c r="L252" s="9" t="s">
        <v>427</v>
      </c>
      <c r="M252" s="9" t="s">
        <v>427</v>
      </c>
      <c r="N252" s="9" t="s">
        <v>2</v>
      </c>
      <c r="O252" s="9" t="s">
        <v>427</v>
      </c>
      <c r="P252" s="9" t="s">
        <v>3</v>
      </c>
      <c r="Q252" s="9" t="s">
        <v>427</v>
      </c>
      <c r="R252" s="9" t="s">
        <v>2</v>
      </c>
    </row>
    <row r="253" spans="1:18" ht="80.25" customHeight="1">
      <c r="A253" s="9">
        <v>113</v>
      </c>
      <c r="B253" s="11" t="s">
        <v>191</v>
      </c>
      <c r="C253" s="14">
        <v>35601</v>
      </c>
      <c r="D253" s="14">
        <f t="shared" si="2"/>
        <v>35601</v>
      </c>
      <c r="E253" s="43" t="s">
        <v>188</v>
      </c>
      <c r="F253" s="9" t="s">
        <v>189</v>
      </c>
      <c r="G253" s="9" t="s">
        <v>0</v>
      </c>
      <c r="H253" s="9" t="s">
        <v>3</v>
      </c>
      <c r="I253" s="9" t="s">
        <v>3</v>
      </c>
      <c r="J253" s="9" t="s">
        <v>427</v>
      </c>
      <c r="K253" s="9" t="s">
        <v>427</v>
      </c>
      <c r="L253" s="9" t="s">
        <v>427</v>
      </c>
      <c r="M253" s="9" t="s">
        <v>427</v>
      </c>
      <c r="N253" s="9" t="s">
        <v>2</v>
      </c>
      <c r="O253" s="9" t="s">
        <v>427</v>
      </c>
      <c r="P253" s="9" t="s">
        <v>3</v>
      </c>
      <c r="Q253" s="9" t="s">
        <v>427</v>
      </c>
      <c r="R253" s="9" t="s">
        <v>2</v>
      </c>
    </row>
    <row r="254" spans="1:18" ht="80.25" customHeight="1">
      <c r="A254" s="9">
        <v>114</v>
      </c>
      <c r="B254" s="11" t="s">
        <v>192</v>
      </c>
      <c r="C254" s="14">
        <v>4812</v>
      </c>
      <c r="D254" s="14">
        <f t="shared" si="2"/>
        <v>4812</v>
      </c>
      <c r="E254" s="43" t="s">
        <v>188</v>
      </c>
      <c r="F254" s="9" t="s">
        <v>189</v>
      </c>
      <c r="G254" s="9" t="s">
        <v>0</v>
      </c>
      <c r="H254" s="9" t="s">
        <v>3</v>
      </c>
      <c r="I254" s="9" t="s">
        <v>3</v>
      </c>
      <c r="J254" s="9" t="s">
        <v>427</v>
      </c>
      <c r="K254" s="9" t="s">
        <v>427</v>
      </c>
      <c r="L254" s="9" t="s">
        <v>427</v>
      </c>
      <c r="M254" s="9" t="s">
        <v>427</v>
      </c>
      <c r="N254" s="9" t="s">
        <v>2</v>
      </c>
      <c r="O254" s="9" t="s">
        <v>427</v>
      </c>
      <c r="P254" s="9" t="s">
        <v>3</v>
      </c>
      <c r="Q254" s="9" t="s">
        <v>427</v>
      </c>
      <c r="R254" s="9" t="s">
        <v>2</v>
      </c>
    </row>
    <row r="255" spans="1:18" ht="85.5" customHeight="1">
      <c r="A255" s="9">
        <v>115</v>
      </c>
      <c r="B255" s="11" t="s">
        <v>193</v>
      </c>
      <c r="C255" s="14">
        <v>58834</v>
      </c>
      <c r="D255" s="14">
        <f t="shared" si="2"/>
        <v>58834</v>
      </c>
      <c r="E255" s="43" t="s">
        <v>188</v>
      </c>
      <c r="F255" s="9" t="s">
        <v>189</v>
      </c>
      <c r="G255" s="9" t="s">
        <v>0</v>
      </c>
      <c r="H255" s="9" t="s">
        <v>3</v>
      </c>
      <c r="I255" s="9" t="s">
        <v>3</v>
      </c>
      <c r="J255" s="9" t="s">
        <v>427</v>
      </c>
      <c r="K255" s="9" t="s">
        <v>427</v>
      </c>
      <c r="L255" s="9" t="s">
        <v>427</v>
      </c>
      <c r="M255" s="9" t="s">
        <v>427</v>
      </c>
      <c r="N255" s="9" t="s">
        <v>2</v>
      </c>
      <c r="O255" s="9" t="s">
        <v>427</v>
      </c>
      <c r="P255" s="9" t="s">
        <v>3</v>
      </c>
      <c r="Q255" s="9" t="s">
        <v>427</v>
      </c>
      <c r="R255" s="9" t="s">
        <v>2</v>
      </c>
    </row>
    <row r="256" spans="1:18" ht="83.25" customHeight="1">
      <c r="A256" s="9">
        <v>116</v>
      </c>
      <c r="B256" s="11" t="s">
        <v>194</v>
      </c>
      <c r="C256" s="14">
        <v>11520</v>
      </c>
      <c r="D256" s="14">
        <f t="shared" si="2"/>
        <v>11520</v>
      </c>
      <c r="E256" s="43" t="s">
        <v>188</v>
      </c>
      <c r="F256" s="9" t="s">
        <v>189</v>
      </c>
      <c r="G256" s="9" t="s">
        <v>0</v>
      </c>
      <c r="H256" s="9" t="s">
        <v>3</v>
      </c>
      <c r="I256" s="9" t="s">
        <v>3</v>
      </c>
      <c r="J256" s="9" t="s">
        <v>427</v>
      </c>
      <c r="K256" s="9" t="s">
        <v>427</v>
      </c>
      <c r="L256" s="9" t="s">
        <v>427</v>
      </c>
      <c r="M256" s="9" t="s">
        <v>427</v>
      </c>
      <c r="N256" s="9" t="s">
        <v>2</v>
      </c>
      <c r="O256" s="9" t="s">
        <v>427</v>
      </c>
      <c r="P256" s="9" t="s">
        <v>3</v>
      </c>
      <c r="Q256" s="9" t="s">
        <v>427</v>
      </c>
      <c r="R256" s="9" t="s">
        <v>2</v>
      </c>
    </row>
    <row r="257" spans="1:18" ht="83.25" customHeight="1">
      <c r="A257" s="9">
        <v>117</v>
      </c>
      <c r="B257" s="11" t="s">
        <v>195</v>
      </c>
      <c r="C257" s="14">
        <v>5066</v>
      </c>
      <c r="D257" s="14">
        <f t="shared" si="2"/>
        <v>5066</v>
      </c>
      <c r="E257" s="43" t="s">
        <v>188</v>
      </c>
      <c r="F257" s="9" t="s">
        <v>189</v>
      </c>
      <c r="G257" s="9" t="s">
        <v>0</v>
      </c>
      <c r="H257" s="9" t="s">
        <v>3</v>
      </c>
      <c r="I257" s="9" t="s">
        <v>3</v>
      </c>
      <c r="J257" s="9" t="s">
        <v>427</v>
      </c>
      <c r="K257" s="9" t="s">
        <v>427</v>
      </c>
      <c r="L257" s="9" t="s">
        <v>427</v>
      </c>
      <c r="M257" s="9" t="s">
        <v>427</v>
      </c>
      <c r="N257" s="9" t="s">
        <v>2</v>
      </c>
      <c r="O257" s="9" t="s">
        <v>427</v>
      </c>
      <c r="P257" s="9" t="s">
        <v>3</v>
      </c>
      <c r="Q257" s="9" t="s">
        <v>427</v>
      </c>
      <c r="R257" s="9" t="s">
        <v>2</v>
      </c>
    </row>
    <row r="258" spans="1:18" ht="84" customHeight="1">
      <c r="A258" s="9">
        <v>118</v>
      </c>
      <c r="B258" s="11" t="s">
        <v>196</v>
      </c>
      <c r="C258" s="14">
        <v>180527</v>
      </c>
      <c r="D258" s="14">
        <f t="shared" si="2"/>
        <v>180527</v>
      </c>
      <c r="E258" s="43" t="s">
        <v>188</v>
      </c>
      <c r="F258" s="9" t="s">
        <v>189</v>
      </c>
      <c r="G258" s="9" t="s">
        <v>0</v>
      </c>
      <c r="H258" s="9" t="s">
        <v>3</v>
      </c>
      <c r="I258" s="9" t="s">
        <v>3</v>
      </c>
      <c r="J258" s="9" t="s">
        <v>427</v>
      </c>
      <c r="K258" s="9" t="s">
        <v>427</v>
      </c>
      <c r="L258" s="9" t="s">
        <v>427</v>
      </c>
      <c r="M258" s="9" t="s">
        <v>427</v>
      </c>
      <c r="N258" s="9" t="s">
        <v>2</v>
      </c>
      <c r="O258" s="9" t="s">
        <v>427</v>
      </c>
      <c r="P258" s="9" t="s">
        <v>3</v>
      </c>
      <c r="Q258" s="9" t="s">
        <v>427</v>
      </c>
      <c r="R258" s="9" t="s">
        <v>2</v>
      </c>
    </row>
    <row r="259" spans="1:18" ht="85.5" customHeight="1">
      <c r="A259" s="9">
        <v>119</v>
      </c>
      <c r="B259" s="11" t="s">
        <v>197</v>
      </c>
      <c r="C259" s="14">
        <v>189175</v>
      </c>
      <c r="D259" s="14">
        <f t="shared" si="2"/>
        <v>189175</v>
      </c>
      <c r="E259" s="43" t="s">
        <v>188</v>
      </c>
      <c r="F259" s="9" t="s">
        <v>189</v>
      </c>
      <c r="G259" s="9" t="s">
        <v>0</v>
      </c>
      <c r="H259" s="9" t="s">
        <v>3</v>
      </c>
      <c r="I259" s="9" t="s">
        <v>3</v>
      </c>
      <c r="J259" s="9" t="s">
        <v>427</v>
      </c>
      <c r="K259" s="9" t="s">
        <v>427</v>
      </c>
      <c r="L259" s="9" t="s">
        <v>427</v>
      </c>
      <c r="M259" s="9" t="s">
        <v>427</v>
      </c>
      <c r="N259" s="9" t="s">
        <v>2</v>
      </c>
      <c r="O259" s="9" t="s">
        <v>427</v>
      </c>
      <c r="P259" s="9" t="s">
        <v>3</v>
      </c>
      <c r="Q259" s="9" t="s">
        <v>427</v>
      </c>
      <c r="R259" s="9" t="s">
        <v>2</v>
      </c>
    </row>
    <row r="260" spans="1:18" ht="82.5" customHeight="1">
      <c r="A260" s="9">
        <v>120</v>
      </c>
      <c r="B260" s="11" t="s">
        <v>198</v>
      </c>
      <c r="C260" s="14">
        <v>11868</v>
      </c>
      <c r="D260" s="14">
        <f t="shared" si="2"/>
        <v>11868</v>
      </c>
      <c r="E260" s="43" t="s">
        <v>188</v>
      </c>
      <c r="F260" s="9" t="s">
        <v>189</v>
      </c>
      <c r="G260" s="9" t="s">
        <v>0</v>
      </c>
      <c r="H260" s="9" t="s">
        <v>3</v>
      </c>
      <c r="I260" s="9" t="s">
        <v>3</v>
      </c>
      <c r="J260" s="9" t="s">
        <v>427</v>
      </c>
      <c r="K260" s="9" t="s">
        <v>427</v>
      </c>
      <c r="L260" s="9" t="s">
        <v>427</v>
      </c>
      <c r="M260" s="9" t="s">
        <v>427</v>
      </c>
      <c r="N260" s="9" t="s">
        <v>2</v>
      </c>
      <c r="O260" s="9" t="s">
        <v>427</v>
      </c>
      <c r="P260" s="9" t="s">
        <v>3</v>
      </c>
      <c r="Q260" s="9" t="s">
        <v>427</v>
      </c>
      <c r="R260" s="9" t="s">
        <v>2</v>
      </c>
    </row>
    <row r="261" spans="1:18" ht="81">
      <c r="A261" s="9">
        <v>121</v>
      </c>
      <c r="B261" s="11" t="s">
        <v>199</v>
      </c>
      <c r="C261" s="14">
        <v>151835</v>
      </c>
      <c r="D261" s="14">
        <f aca="true" t="shared" si="3" ref="D261:D281">C261</f>
        <v>151835</v>
      </c>
      <c r="E261" s="43" t="s">
        <v>188</v>
      </c>
      <c r="F261" s="9" t="s">
        <v>189</v>
      </c>
      <c r="G261" s="9" t="s">
        <v>0</v>
      </c>
      <c r="H261" s="9" t="s">
        <v>3</v>
      </c>
      <c r="I261" s="9" t="s">
        <v>3</v>
      </c>
      <c r="J261" s="9" t="s">
        <v>427</v>
      </c>
      <c r="K261" s="9" t="s">
        <v>427</v>
      </c>
      <c r="L261" s="9" t="s">
        <v>427</v>
      </c>
      <c r="M261" s="9" t="s">
        <v>427</v>
      </c>
      <c r="N261" s="9" t="s">
        <v>2</v>
      </c>
      <c r="O261" s="9" t="s">
        <v>427</v>
      </c>
      <c r="P261" s="9" t="s">
        <v>3</v>
      </c>
      <c r="Q261" s="9" t="s">
        <v>427</v>
      </c>
      <c r="R261" s="9" t="s">
        <v>2</v>
      </c>
    </row>
    <row r="262" spans="1:18" ht="78.75" customHeight="1">
      <c r="A262" s="9">
        <v>122</v>
      </c>
      <c r="B262" s="11" t="s">
        <v>200</v>
      </c>
      <c r="C262" s="14">
        <v>36665</v>
      </c>
      <c r="D262" s="14">
        <f t="shared" si="3"/>
        <v>36665</v>
      </c>
      <c r="E262" s="43" t="s">
        <v>188</v>
      </c>
      <c r="F262" s="9" t="s">
        <v>189</v>
      </c>
      <c r="G262" s="9" t="s">
        <v>0</v>
      </c>
      <c r="H262" s="9" t="s">
        <v>3</v>
      </c>
      <c r="I262" s="9" t="s">
        <v>3</v>
      </c>
      <c r="J262" s="9" t="s">
        <v>427</v>
      </c>
      <c r="K262" s="9" t="s">
        <v>427</v>
      </c>
      <c r="L262" s="9" t="s">
        <v>427</v>
      </c>
      <c r="M262" s="9" t="s">
        <v>427</v>
      </c>
      <c r="N262" s="9" t="s">
        <v>2</v>
      </c>
      <c r="O262" s="9" t="s">
        <v>427</v>
      </c>
      <c r="P262" s="9" t="s">
        <v>3</v>
      </c>
      <c r="Q262" s="9" t="s">
        <v>427</v>
      </c>
      <c r="R262" s="9" t="s">
        <v>2</v>
      </c>
    </row>
    <row r="263" spans="1:18" ht="81">
      <c r="A263" s="9">
        <v>123</v>
      </c>
      <c r="B263" s="11" t="s">
        <v>201</v>
      </c>
      <c r="C263" s="14">
        <v>233112</v>
      </c>
      <c r="D263" s="14">
        <f t="shared" si="3"/>
        <v>233112</v>
      </c>
      <c r="E263" s="43" t="s">
        <v>188</v>
      </c>
      <c r="F263" s="9" t="s">
        <v>189</v>
      </c>
      <c r="G263" s="9" t="s">
        <v>0</v>
      </c>
      <c r="H263" s="9" t="s">
        <v>3</v>
      </c>
      <c r="I263" s="9" t="s">
        <v>3</v>
      </c>
      <c r="J263" s="9" t="s">
        <v>427</v>
      </c>
      <c r="K263" s="9" t="s">
        <v>427</v>
      </c>
      <c r="L263" s="9" t="s">
        <v>427</v>
      </c>
      <c r="M263" s="9" t="s">
        <v>427</v>
      </c>
      <c r="N263" s="9" t="s">
        <v>2</v>
      </c>
      <c r="O263" s="9" t="s">
        <v>427</v>
      </c>
      <c r="P263" s="9" t="s">
        <v>3</v>
      </c>
      <c r="Q263" s="9" t="s">
        <v>427</v>
      </c>
      <c r="R263" s="9" t="s">
        <v>2</v>
      </c>
    </row>
    <row r="264" spans="1:18" ht="81">
      <c r="A264" s="9">
        <v>124</v>
      </c>
      <c r="B264" s="11" t="s">
        <v>202</v>
      </c>
      <c r="C264" s="14">
        <v>3246</v>
      </c>
      <c r="D264" s="14">
        <f t="shared" si="3"/>
        <v>3246</v>
      </c>
      <c r="E264" s="43" t="s">
        <v>188</v>
      </c>
      <c r="F264" s="9" t="s">
        <v>189</v>
      </c>
      <c r="G264" s="9" t="s">
        <v>0</v>
      </c>
      <c r="H264" s="9" t="s">
        <v>3</v>
      </c>
      <c r="I264" s="9" t="s">
        <v>3</v>
      </c>
      <c r="J264" s="9" t="s">
        <v>427</v>
      </c>
      <c r="K264" s="9" t="s">
        <v>427</v>
      </c>
      <c r="L264" s="9" t="s">
        <v>427</v>
      </c>
      <c r="M264" s="9" t="s">
        <v>427</v>
      </c>
      <c r="N264" s="9" t="s">
        <v>2</v>
      </c>
      <c r="O264" s="9" t="s">
        <v>427</v>
      </c>
      <c r="P264" s="9" t="s">
        <v>3</v>
      </c>
      <c r="Q264" s="9" t="s">
        <v>427</v>
      </c>
      <c r="R264" s="9" t="s">
        <v>2</v>
      </c>
    </row>
    <row r="265" spans="1:18" ht="81">
      <c r="A265" s="9">
        <v>125</v>
      </c>
      <c r="B265" s="11" t="s">
        <v>203</v>
      </c>
      <c r="C265" s="14">
        <v>124981</v>
      </c>
      <c r="D265" s="14">
        <f t="shared" si="3"/>
        <v>124981</v>
      </c>
      <c r="E265" s="43" t="s">
        <v>188</v>
      </c>
      <c r="F265" s="9" t="s">
        <v>189</v>
      </c>
      <c r="G265" s="9" t="s">
        <v>0</v>
      </c>
      <c r="H265" s="9" t="s">
        <v>3</v>
      </c>
      <c r="I265" s="9" t="s">
        <v>3</v>
      </c>
      <c r="J265" s="9" t="s">
        <v>427</v>
      </c>
      <c r="K265" s="9" t="s">
        <v>427</v>
      </c>
      <c r="L265" s="9" t="s">
        <v>427</v>
      </c>
      <c r="M265" s="9" t="s">
        <v>427</v>
      </c>
      <c r="N265" s="9" t="s">
        <v>2</v>
      </c>
      <c r="O265" s="9" t="s">
        <v>427</v>
      </c>
      <c r="P265" s="9" t="s">
        <v>3</v>
      </c>
      <c r="Q265" s="9" t="s">
        <v>427</v>
      </c>
      <c r="R265" s="9" t="s">
        <v>2</v>
      </c>
    </row>
    <row r="266" spans="1:18" ht="81">
      <c r="A266" s="9">
        <v>126</v>
      </c>
      <c r="B266" s="11" t="s">
        <v>204</v>
      </c>
      <c r="C266" s="14">
        <v>46777</v>
      </c>
      <c r="D266" s="14">
        <f t="shared" si="3"/>
        <v>46777</v>
      </c>
      <c r="E266" s="43" t="s">
        <v>188</v>
      </c>
      <c r="F266" s="9" t="s">
        <v>189</v>
      </c>
      <c r="G266" s="9" t="s">
        <v>0</v>
      </c>
      <c r="H266" s="9" t="s">
        <v>3</v>
      </c>
      <c r="I266" s="9" t="s">
        <v>3</v>
      </c>
      <c r="J266" s="9" t="s">
        <v>427</v>
      </c>
      <c r="K266" s="9" t="s">
        <v>427</v>
      </c>
      <c r="L266" s="9" t="s">
        <v>427</v>
      </c>
      <c r="M266" s="9" t="s">
        <v>427</v>
      </c>
      <c r="N266" s="9" t="s">
        <v>2</v>
      </c>
      <c r="O266" s="9" t="s">
        <v>427</v>
      </c>
      <c r="P266" s="9" t="s">
        <v>3</v>
      </c>
      <c r="Q266" s="9" t="s">
        <v>427</v>
      </c>
      <c r="R266" s="9" t="s">
        <v>2</v>
      </c>
    </row>
    <row r="267" spans="1:18" ht="81">
      <c r="A267" s="9">
        <v>127</v>
      </c>
      <c r="B267" s="11" t="s">
        <v>205</v>
      </c>
      <c r="C267" s="14">
        <v>11497</v>
      </c>
      <c r="D267" s="14">
        <f t="shared" si="3"/>
        <v>11497</v>
      </c>
      <c r="E267" s="43" t="s">
        <v>188</v>
      </c>
      <c r="F267" s="9" t="s">
        <v>189</v>
      </c>
      <c r="G267" s="9" t="s">
        <v>0</v>
      </c>
      <c r="H267" s="9" t="s">
        <v>3</v>
      </c>
      <c r="I267" s="9" t="s">
        <v>3</v>
      </c>
      <c r="J267" s="9" t="s">
        <v>427</v>
      </c>
      <c r="K267" s="9" t="s">
        <v>427</v>
      </c>
      <c r="L267" s="9" t="s">
        <v>427</v>
      </c>
      <c r="M267" s="9" t="s">
        <v>427</v>
      </c>
      <c r="N267" s="9" t="s">
        <v>2</v>
      </c>
      <c r="O267" s="9" t="s">
        <v>427</v>
      </c>
      <c r="P267" s="9" t="s">
        <v>3</v>
      </c>
      <c r="Q267" s="9" t="s">
        <v>427</v>
      </c>
      <c r="R267" s="9" t="s">
        <v>2</v>
      </c>
    </row>
    <row r="268" spans="1:18" ht="81">
      <c r="A268" s="9">
        <v>128</v>
      </c>
      <c r="B268" s="11" t="s">
        <v>206</v>
      </c>
      <c r="C268" s="14">
        <v>35333</v>
      </c>
      <c r="D268" s="14">
        <f t="shared" si="3"/>
        <v>35333</v>
      </c>
      <c r="E268" s="43" t="s">
        <v>188</v>
      </c>
      <c r="F268" s="9" t="s">
        <v>189</v>
      </c>
      <c r="G268" s="9" t="s">
        <v>0</v>
      </c>
      <c r="H268" s="9" t="s">
        <v>3</v>
      </c>
      <c r="I268" s="9" t="s">
        <v>3</v>
      </c>
      <c r="J268" s="9" t="s">
        <v>427</v>
      </c>
      <c r="K268" s="9" t="s">
        <v>427</v>
      </c>
      <c r="L268" s="9" t="s">
        <v>427</v>
      </c>
      <c r="M268" s="9" t="s">
        <v>427</v>
      </c>
      <c r="N268" s="9" t="s">
        <v>2</v>
      </c>
      <c r="O268" s="9" t="s">
        <v>427</v>
      </c>
      <c r="P268" s="9" t="s">
        <v>3</v>
      </c>
      <c r="Q268" s="9" t="s">
        <v>427</v>
      </c>
      <c r="R268" s="9" t="s">
        <v>2</v>
      </c>
    </row>
    <row r="269" spans="1:18" ht="81">
      <c r="A269" s="9">
        <v>129</v>
      </c>
      <c r="B269" s="11" t="s">
        <v>207</v>
      </c>
      <c r="C269" s="14">
        <v>2339</v>
      </c>
      <c r="D269" s="14">
        <f t="shared" si="3"/>
        <v>2339</v>
      </c>
      <c r="E269" s="43" t="s">
        <v>188</v>
      </c>
      <c r="F269" s="9" t="s">
        <v>189</v>
      </c>
      <c r="G269" s="9" t="s">
        <v>0</v>
      </c>
      <c r="H269" s="9" t="s">
        <v>3</v>
      </c>
      <c r="I269" s="9" t="s">
        <v>3</v>
      </c>
      <c r="J269" s="9" t="s">
        <v>427</v>
      </c>
      <c r="K269" s="9" t="s">
        <v>427</v>
      </c>
      <c r="L269" s="9" t="s">
        <v>427</v>
      </c>
      <c r="M269" s="9" t="s">
        <v>427</v>
      </c>
      <c r="N269" s="9" t="s">
        <v>2</v>
      </c>
      <c r="O269" s="9" t="s">
        <v>427</v>
      </c>
      <c r="P269" s="9" t="s">
        <v>3</v>
      </c>
      <c r="Q269" s="9" t="s">
        <v>427</v>
      </c>
      <c r="R269" s="9" t="s">
        <v>2</v>
      </c>
    </row>
    <row r="270" spans="1:18" ht="81">
      <c r="A270" s="9">
        <v>130</v>
      </c>
      <c r="B270" s="11" t="s">
        <v>208</v>
      </c>
      <c r="C270" s="14">
        <v>3161</v>
      </c>
      <c r="D270" s="14">
        <f t="shared" si="3"/>
        <v>3161</v>
      </c>
      <c r="E270" s="43" t="s">
        <v>188</v>
      </c>
      <c r="F270" s="9" t="s">
        <v>189</v>
      </c>
      <c r="G270" s="9" t="s">
        <v>0</v>
      </c>
      <c r="H270" s="9" t="s">
        <v>3</v>
      </c>
      <c r="I270" s="9" t="s">
        <v>3</v>
      </c>
      <c r="J270" s="9" t="s">
        <v>427</v>
      </c>
      <c r="K270" s="9" t="s">
        <v>427</v>
      </c>
      <c r="L270" s="9" t="s">
        <v>427</v>
      </c>
      <c r="M270" s="9" t="s">
        <v>427</v>
      </c>
      <c r="N270" s="9" t="s">
        <v>2</v>
      </c>
      <c r="O270" s="9" t="s">
        <v>427</v>
      </c>
      <c r="P270" s="9" t="s">
        <v>3</v>
      </c>
      <c r="Q270" s="9" t="s">
        <v>427</v>
      </c>
      <c r="R270" s="9" t="s">
        <v>2</v>
      </c>
    </row>
    <row r="271" spans="1:18" ht="81">
      <c r="A271" s="9">
        <v>131</v>
      </c>
      <c r="B271" s="11" t="s">
        <v>209</v>
      </c>
      <c r="C271" s="14">
        <v>53481</v>
      </c>
      <c r="D271" s="14">
        <f t="shared" si="3"/>
        <v>53481</v>
      </c>
      <c r="E271" s="43" t="s">
        <v>188</v>
      </c>
      <c r="F271" s="9" t="s">
        <v>189</v>
      </c>
      <c r="G271" s="9" t="s">
        <v>0</v>
      </c>
      <c r="H271" s="9" t="s">
        <v>3</v>
      </c>
      <c r="I271" s="9" t="s">
        <v>3</v>
      </c>
      <c r="J271" s="9" t="s">
        <v>427</v>
      </c>
      <c r="K271" s="9" t="s">
        <v>427</v>
      </c>
      <c r="L271" s="9" t="s">
        <v>427</v>
      </c>
      <c r="M271" s="9" t="s">
        <v>427</v>
      </c>
      <c r="N271" s="9" t="s">
        <v>2</v>
      </c>
      <c r="O271" s="9" t="s">
        <v>427</v>
      </c>
      <c r="P271" s="9" t="s">
        <v>3</v>
      </c>
      <c r="Q271" s="9" t="s">
        <v>427</v>
      </c>
      <c r="R271" s="9" t="s">
        <v>2</v>
      </c>
    </row>
    <row r="272" spans="1:18" ht="81">
      <c r="A272" s="9">
        <v>132</v>
      </c>
      <c r="B272" s="11" t="s">
        <v>210</v>
      </c>
      <c r="C272" s="14">
        <v>94577</v>
      </c>
      <c r="D272" s="14">
        <f t="shared" si="3"/>
        <v>94577</v>
      </c>
      <c r="E272" s="43" t="s">
        <v>188</v>
      </c>
      <c r="F272" s="9" t="s">
        <v>189</v>
      </c>
      <c r="G272" s="9" t="s">
        <v>0</v>
      </c>
      <c r="H272" s="9" t="s">
        <v>3</v>
      </c>
      <c r="I272" s="9" t="s">
        <v>3</v>
      </c>
      <c r="J272" s="9" t="s">
        <v>427</v>
      </c>
      <c r="K272" s="9" t="s">
        <v>427</v>
      </c>
      <c r="L272" s="9" t="s">
        <v>427</v>
      </c>
      <c r="M272" s="9" t="s">
        <v>427</v>
      </c>
      <c r="N272" s="9" t="s">
        <v>2</v>
      </c>
      <c r="O272" s="9" t="s">
        <v>427</v>
      </c>
      <c r="P272" s="9" t="s">
        <v>3</v>
      </c>
      <c r="Q272" s="9" t="s">
        <v>427</v>
      </c>
      <c r="R272" s="9" t="s">
        <v>2</v>
      </c>
    </row>
    <row r="273" spans="1:18" ht="81">
      <c r="A273" s="9">
        <v>133</v>
      </c>
      <c r="B273" s="11" t="s">
        <v>211</v>
      </c>
      <c r="C273" s="14">
        <v>8011</v>
      </c>
      <c r="D273" s="14">
        <f t="shared" si="3"/>
        <v>8011</v>
      </c>
      <c r="E273" s="43" t="s">
        <v>188</v>
      </c>
      <c r="F273" s="9" t="s">
        <v>189</v>
      </c>
      <c r="G273" s="9" t="s">
        <v>0</v>
      </c>
      <c r="H273" s="9" t="s">
        <v>3</v>
      </c>
      <c r="I273" s="9" t="s">
        <v>3</v>
      </c>
      <c r="J273" s="9" t="s">
        <v>427</v>
      </c>
      <c r="K273" s="9" t="s">
        <v>427</v>
      </c>
      <c r="L273" s="9" t="s">
        <v>427</v>
      </c>
      <c r="M273" s="9" t="s">
        <v>427</v>
      </c>
      <c r="N273" s="9" t="s">
        <v>2</v>
      </c>
      <c r="O273" s="9" t="s">
        <v>427</v>
      </c>
      <c r="P273" s="9" t="s">
        <v>3</v>
      </c>
      <c r="Q273" s="9" t="s">
        <v>427</v>
      </c>
      <c r="R273" s="9" t="s">
        <v>2</v>
      </c>
    </row>
    <row r="274" spans="1:18" ht="81">
      <c r="A274" s="9">
        <v>134</v>
      </c>
      <c r="B274" s="11" t="s">
        <v>212</v>
      </c>
      <c r="C274" s="14">
        <v>14478</v>
      </c>
      <c r="D274" s="14">
        <f t="shared" si="3"/>
        <v>14478</v>
      </c>
      <c r="E274" s="43" t="s">
        <v>188</v>
      </c>
      <c r="F274" s="9" t="s">
        <v>189</v>
      </c>
      <c r="G274" s="9" t="s">
        <v>0</v>
      </c>
      <c r="H274" s="9" t="s">
        <v>3</v>
      </c>
      <c r="I274" s="9" t="s">
        <v>3</v>
      </c>
      <c r="J274" s="9" t="s">
        <v>427</v>
      </c>
      <c r="K274" s="9" t="s">
        <v>427</v>
      </c>
      <c r="L274" s="9" t="s">
        <v>427</v>
      </c>
      <c r="M274" s="9" t="s">
        <v>427</v>
      </c>
      <c r="N274" s="9" t="s">
        <v>2</v>
      </c>
      <c r="O274" s="9" t="s">
        <v>427</v>
      </c>
      <c r="P274" s="9" t="s">
        <v>3</v>
      </c>
      <c r="Q274" s="9" t="s">
        <v>427</v>
      </c>
      <c r="R274" s="9" t="s">
        <v>2</v>
      </c>
    </row>
    <row r="275" spans="1:18" ht="80.25" customHeight="1">
      <c r="A275" s="9">
        <v>135</v>
      </c>
      <c r="B275" s="11" t="s">
        <v>213</v>
      </c>
      <c r="C275" s="14">
        <v>5272</v>
      </c>
      <c r="D275" s="14">
        <f t="shared" si="3"/>
        <v>5272</v>
      </c>
      <c r="E275" s="43" t="s">
        <v>188</v>
      </c>
      <c r="F275" s="9" t="s">
        <v>189</v>
      </c>
      <c r="G275" s="9" t="s">
        <v>0</v>
      </c>
      <c r="H275" s="9" t="s">
        <v>3</v>
      </c>
      <c r="I275" s="9" t="s">
        <v>3</v>
      </c>
      <c r="J275" s="9" t="s">
        <v>427</v>
      </c>
      <c r="K275" s="9" t="s">
        <v>427</v>
      </c>
      <c r="L275" s="9" t="s">
        <v>427</v>
      </c>
      <c r="M275" s="9" t="s">
        <v>427</v>
      </c>
      <c r="N275" s="9" t="s">
        <v>2</v>
      </c>
      <c r="O275" s="9" t="s">
        <v>427</v>
      </c>
      <c r="P275" s="9" t="s">
        <v>3</v>
      </c>
      <c r="Q275" s="9" t="s">
        <v>427</v>
      </c>
      <c r="R275" s="9" t="s">
        <v>2</v>
      </c>
    </row>
    <row r="276" spans="1:18" ht="81">
      <c r="A276" s="9">
        <v>136</v>
      </c>
      <c r="B276" s="11" t="s">
        <v>214</v>
      </c>
      <c r="C276" s="14">
        <v>2605</v>
      </c>
      <c r="D276" s="14">
        <f t="shared" si="3"/>
        <v>2605</v>
      </c>
      <c r="E276" s="43" t="s">
        <v>188</v>
      </c>
      <c r="F276" s="9" t="s">
        <v>189</v>
      </c>
      <c r="G276" s="9" t="s">
        <v>0</v>
      </c>
      <c r="H276" s="9" t="s">
        <v>3</v>
      </c>
      <c r="I276" s="9" t="s">
        <v>3</v>
      </c>
      <c r="J276" s="9" t="s">
        <v>427</v>
      </c>
      <c r="K276" s="9" t="s">
        <v>427</v>
      </c>
      <c r="L276" s="9" t="s">
        <v>427</v>
      </c>
      <c r="M276" s="9" t="s">
        <v>427</v>
      </c>
      <c r="N276" s="9" t="s">
        <v>2</v>
      </c>
      <c r="O276" s="9" t="s">
        <v>427</v>
      </c>
      <c r="P276" s="9" t="s">
        <v>3</v>
      </c>
      <c r="Q276" s="9" t="s">
        <v>427</v>
      </c>
      <c r="R276" s="9" t="s">
        <v>2</v>
      </c>
    </row>
    <row r="277" spans="1:18" ht="81">
      <c r="A277" s="9">
        <v>137</v>
      </c>
      <c r="B277" s="11" t="s">
        <v>215</v>
      </c>
      <c r="C277" s="14">
        <v>2363</v>
      </c>
      <c r="D277" s="14">
        <f t="shared" si="3"/>
        <v>2363</v>
      </c>
      <c r="E277" s="43" t="s">
        <v>188</v>
      </c>
      <c r="F277" s="9" t="s">
        <v>189</v>
      </c>
      <c r="G277" s="9" t="s">
        <v>0</v>
      </c>
      <c r="H277" s="9" t="s">
        <v>3</v>
      </c>
      <c r="I277" s="9" t="s">
        <v>3</v>
      </c>
      <c r="J277" s="9" t="s">
        <v>427</v>
      </c>
      <c r="K277" s="9" t="s">
        <v>427</v>
      </c>
      <c r="L277" s="9" t="s">
        <v>427</v>
      </c>
      <c r="M277" s="9" t="s">
        <v>427</v>
      </c>
      <c r="N277" s="9" t="s">
        <v>2</v>
      </c>
      <c r="O277" s="9" t="s">
        <v>427</v>
      </c>
      <c r="P277" s="9" t="s">
        <v>3</v>
      </c>
      <c r="Q277" s="9" t="s">
        <v>427</v>
      </c>
      <c r="R277" s="9" t="s">
        <v>2</v>
      </c>
    </row>
    <row r="278" spans="1:18" ht="84.75" customHeight="1">
      <c r="A278" s="9">
        <v>138</v>
      </c>
      <c r="B278" s="11" t="s">
        <v>216</v>
      </c>
      <c r="C278" s="14">
        <v>45428</v>
      </c>
      <c r="D278" s="14">
        <f t="shared" si="3"/>
        <v>45428</v>
      </c>
      <c r="E278" s="43" t="s">
        <v>188</v>
      </c>
      <c r="F278" s="9" t="s">
        <v>189</v>
      </c>
      <c r="G278" s="9" t="s">
        <v>0</v>
      </c>
      <c r="H278" s="9" t="s">
        <v>3</v>
      </c>
      <c r="I278" s="9" t="s">
        <v>3</v>
      </c>
      <c r="J278" s="9" t="s">
        <v>427</v>
      </c>
      <c r="K278" s="9" t="s">
        <v>427</v>
      </c>
      <c r="L278" s="9" t="s">
        <v>427</v>
      </c>
      <c r="M278" s="9" t="s">
        <v>427</v>
      </c>
      <c r="N278" s="9" t="s">
        <v>2</v>
      </c>
      <c r="O278" s="9" t="s">
        <v>427</v>
      </c>
      <c r="P278" s="9" t="s">
        <v>3</v>
      </c>
      <c r="Q278" s="9" t="s">
        <v>427</v>
      </c>
      <c r="R278" s="9" t="s">
        <v>2</v>
      </c>
    </row>
    <row r="279" spans="1:18" ht="84.75" customHeight="1">
      <c r="A279" s="9">
        <v>139</v>
      </c>
      <c r="B279" s="11" t="s">
        <v>217</v>
      </c>
      <c r="C279" s="14">
        <v>17869</v>
      </c>
      <c r="D279" s="14">
        <f t="shared" si="3"/>
        <v>17869</v>
      </c>
      <c r="E279" s="43" t="s">
        <v>188</v>
      </c>
      <c r="F279" s="9" t="s">
        <v>189</v>
      </c>
      <c r="G279" s="9" t="s">
        <v>0</v>
      </c>
      <c r="H279" s="9" t="s">
        <v>3</v>
      </c>
      <c r="I279" s="9" t="s">
        <v>3</v>
      </c>
      <c r="J279" s="9" t="s">
        <v>427</v>
      </c>
      <c r="K279" s="9" t="s">
        <v>427</v>
      </c>
      <c r="L279" s="9" t="s">
        <v>427</v>
      </c>
      <c r="M279" s="9" t="s">
        <v>427</v>
      </c>
      <c r="N279" s="9" t="s">
        <v>2</v>
      </c>
      <c r="O279" s="9" t="s">
        <v>427</v>
      </c>
      <c r="P279" s="9" t="s">
        <v>3</v>
      </c>
      <c r="Q279" s="9" t="s">
        <v>427</v>
      </c>
      <c r="R279" s="9" t="s">
        <v>2</v>
      </c>
    </row>
    <row r="280" spans="1:18" ht="81.75" customHeight="1">
      <c r="A280" s="9">
        <v>140</v>
      </c>
      <c r="B280" s="11" t="s">
        <v>218</v>
      </c>
      <c r="C280" s="14">
        <v>30218</v>
      </c>
      <c r="D280" s="14">
        <f t="shared" si="3"/>
        <v>30218</v>
      </c>
      <c r="E280" s="43" t="s">
        <v>188</v>
      </c>
      <c r="F280" s="9" t="s">
        <v>189</v>
      </c>
      <c r="G280" s="9" t="s">
        <v>0</v>
      </c>
      <c r="H280" s="9" t="s">
        <v>3</v>
      </c>
      <c r="I280" s="9" t="s">
        <v>3</v>
      </c>
      <c r="J280" s="9" t="s">
        <v>427</v>
      </c>
      <c r="K280" s="9" t="s">
        <v>427</v>
      </c>
      <c r="L280" s="9" t="s">
        <v>427</v>
      </c>
      <c r="M280" s="9" t="s">
        <v>427</v>
      </c>
      <c r="N280" s="9" t="s">
        <v>2</v>
      </c>
      <c r="O280" s="9" t="s">
        <v>427</v>
      </c>
      <c r="P280" s="9" t="s">
        <v>3</v>
      </c>
      <c r="Q280" s="9" t="s">
        <v>427</v>
      </c>
      <c r="R280" s="9" t="s">
        <v>2</v>
      </c>
    </row>
    <row r="281" spans="1:18" ht="84.75" customHeight="1">
      <c r="A281" s="9">
        <v>141</v>
      </c>
      <c r="B281" s="11" t="s">
        <v>219</v>
      </c>
      <c r="C281" s="14">
        <v>9432</v>
      </c>
      <c r="D281" s="14">
        <f t="shared" si="3"/>
        <v>9432</v>
      </c>
      <c r="E281" s="43" t="s">
        <v>188</v>
      </c>
      <c r="F281" s="9" t="s">
        <v>189</v>
      </c>
      <c r="G281" s="9" t="s">
        <v>0</v>
      </c>
      <c r="H281" s="9" t="s">
        <v>3</v>
      </c>
      <c r="I281" s="9" t="s">
        <v>3</v>
      </c>
      <c r="J281" s="9" t="s">
        <v>427</v>
      </c>
      <c r="K281" s="9" t="s">
        <v>427</v>
      </c>
      <c r="L281" s="9" t="s">
        <v>427</v>
      </c>
      <c r="M281" s="9" t="s">
        <v>427</v>
      </c>
      <c r="N281" s="9" t="s">
        <v>2</v>
      </c>
      <c r="O281" s="9" t="s">
        <v>427</v>
      </c>
      <c r="P281" s="9" t="s">
        <v>3</v>
      </c>
      <c r="Q281" s="9" t="s">
        <v>427</v>
      </c>
      <c r="R281" s="9" t="s">
        <v>2</v>
      </c>
    </row>
    <row r="282" spans="1:18" ht="45" customHeight="1">
      <c r="A282" s="34"/>
      <c r="B282" s="35" t="s">
        <v>221</v>
      </c>
      <c r="C282" s="36">
        <f>SUM(C250:C281)</f>
        <v>1436959</v>
      </c>
      <c r="D282" s="36">
        <f>SUM(D250:D281)</f>
        <v>1436959</v>
      </c>
      <c r="E282" s="34"/>
      <c r="F282" s="34"/>
      <c r="G282" s="34"/>
      <c r="H282" s="34"/>
      <c r="I282" s="34"/>
      <c r="J282" s="34"/>
      <c r="K282" s="34"/>
      <c r="L282" s="34"/>
      <c r="M282" s="34"/>
      <c r="N282" s="37"/>
      <c r="O282" s="34"/>
      <c r="P282" s="34"/>
      <c r="Q282" s="34"/>
      <c r="R282" s="38"/>
    </row>
    <row r="283" ht="13.5">
      <c r="A283" s="5"/>
    </row>
    <row r="284" spans="1:9" ht="94.5" customHeight="1">
      <c r="A284" s="5"/>
      <c r="B284" s="130" t="s">
        <v>220</v>
      </c>
      <c r="C284" s="130"/>
      <c r="D284" s="130"/>
      <c r="E284" s="130"/>
      <c r="F284" s="130"/>
      <c r="G284" s="130"/>
      <c r="H284" s="130"/>
      <c r="I284" s="130"/>
    </row>
  </sheetData>
  <sheetProtection/>
  <mergeCells count="21">
    <mergeCell ref="O3:P3"/>
    <mergeCell ref="E3:E4"/>
    <mergeCell ref="A1:R1"/>
    <mergeCell ref="A3:A4"/>
    <mergeCell ref="B3:B4"/>
    <mergeCell ref="F3:F4"/>
    <mergeCell ref="G3:G4"/>
    <mergeCell ref="K3:K4"/>
    <mergeCell ref="A2:R2"/>
    <mergeCell ref="C3:D3"/>
    <mergeCell ref="J3:J4"/>
    <mergeCell ref="M3:M4"/>
    <mergeCell ref="B284:I284"/>
    <mergeCell ref="B5:R5"/>
    <mergeCell ref="B17:R17"/>
    <mergeCell ref="B139:R139"/>
    <mergeCell ref="N3:N4"/>
    <mergeCell ref="I3:I4"/>
    <mergeCell ref="H3:H4"/>
    <mergeCell ref="L3:L4"/>
    <mergeCell ref="Q3:R3"/>
  </mergeCells>
  <printOptions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&amp;R&amp;14&amp;P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33"/>
  <sheetViews>
    <sheetView zoomScalePageLayoutView="0" workbookViewId="0" topLeftCell="A1">
      <pane ySplit="4" topLeftCell="A26" activePane="bottomLeft" state="frozen"/>
      <selection pane="topLeft" activeCell="A2" sqref="A2"/>
      <selection pane="bottomLeft" activeCell="A21" sqref="A21:M21"/>
    </sheetView>
  </sheetViews>
  <sheetFormatPr defaultColWidth="9.00390625" defaultRowHeight="12.75"/>
  <cols>
    <col min="1" max="1" width="8.875" style="6" customWidth="1"/>
    <col min="2" max="3" width="20.25390625" style="5" customWidth="1"/>
    <col min="4" max="4" width="19.00390625" style="5" customWidth="1"/>
    <col min="5" max="5" width="26.625" style="5" customWidth="1"/>
    <col min="6" max="6" width="32.875" style="44" customWidth="1"/>
    <col min="7" max="7" width="7.625" style="5" customWidth="1"/>
    <col min="8" max="8" width="13.00390625" style="5" customWidth="1"/>
    <col min="9" max="9" width="9.25390625" style="5" customWidth="1"/>
    <col min="10" max="10" width="8.25390625" style="5" customWidth="1"/>
    <col min="11" max="11" width="11.875" style="56" customWidth="1"/>
    <col min="12" max="12" width="14.25390625" style="56" customWidth="1"/>
    <col min="13" max="13" width="16.00390625" style="56" customWidth="1"/>
    <col min="14" max="16384" width="9.125" style="5" customWidth="1"/>
  </cols>
  <sheetData>
    <row r="1" spans="1:13" ht="15" customHeight="1">
      <c r="A1" s="135" t="s">
        <v>1067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21" s="1" customFormat="1" ht="13.5" customHeight="1">
      <c r="A2" s="129" t="s">
        <v>244</v>
      </c>
      <c r="B2" s="129" t="s">
        <v>836</v>
      </c>
      <c r="C2" s="134" t="s">
        <v>874</v>
      </c>
      <c r="D2" s="129" t="s">
        <v>226</v>
      </c>
      <c r="E2" s="129" t="s">
        <v>227</v>
      </c>
      <c r="F2" s="134" t="s">
        <v>228</v>
      </c>
      <c r="G2" s="143" t="s">
        <v>229</v>
      </c>
      <c r="H2" s="144"/>
      <c r="I2" s="144"/>
      <c r="J2" s="144"/>
      <c r="K2" s="145"/>
      <c r="L2" s="134" t="s">
        <v>640</v>
      </c>
      <c r="M2" s="134" t="s">
        <v>641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</row>
    <row r="3" spans="1:121" s="1" customFormat="1" ht="74.25" customHeight="1">
      <c r="A3" s="129"/>
      <c r="B3" s="129"/>
      <c r="C3" s="141"/>
      <c r="D3" s="129"/>
      <c r="E3" s="129"/>
      <c r="F3" s="141"/>
      <c r="G3" s="54" t="s">
        <v>234</v>
      </c>
      <c r="H3" s="54" t="s">
        <v>235</v>
      </c>
      <c r="I3" s="55" t="s">
        <v>236</v>
      </c>
      <c r="J3" s="54" t="s">
        <v>237</v>
      </c>
      <c r="K3" s="72" t="s">
        <v>238</v>
      </c>
      <c r="L3" s="141"/>
      <c r="M3" s="14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</row>
    <row r="4" spans="1:121" s="1" customFormat="1" ht="35.25" customHeight="1">
      <c r="A4" s="129"/>
      <c r="B4" s="129"/>
      <c r="C4" s="142"/>
      <c r="D4" s="129"/>
      <c r="E4" s="129"/>
      <c r="F4" s="142"/>
      <c r="G4" s="53" t="s">
        <v>230</v>
      </c>
      <c r="H4" s="53" t="s">
        <v>231</v>
      </c>
      <c r="I4" s="58" t="s">
        <v>232</v>
      </c>
      <c r="J4" s="58" t="s">
        <v>232</v>
      </c>
      <c r="K4" s="73" t="s">
        <v>233</v>
      </c>
      <c r="L4" s="142"/>
      <c r="M4" s="14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</row>
    <row r="5" spans="1:13" ht="125.25" customHeight="1">
      <c r="A5" s="9" t="s">
        <v>837</v>
      </c>
      <c r="B5" s="64" t="s">
        <v>877</v>
      </c>
      <c r="C5" s="63">
        <v>13909</v>
      </c>
      <c r="D5" s="9" t="s">
        <v>855</v>
      </c>
      <c r="E5" s="9" t="s">
        <v>981</v>
      </c>
      <c r="F5" s="62" t="s">
        <v>860</v>
      </c>
      <c r="G5" s="137" t="s">
        <v>840</v>
      </c>
      <c r="H5" s="137"/>
      <c r="I5" s="137"/>
      <c r="J5" s="137"/>
      <c r="K5" s="9" t="s">
        <v>1033</v>
      </c>
      <c r="L5" s="91" t="s">
        <v>856</v>
      </c>
      <c r="M5" s="91" t="s">
        <v>857</v>
      </c>
    </row>
    <row r="6" spans="1:13" ht="125.25" customHeight="1">
      <c r="A6" s="9" t="s">
        <v>644</v>
      </c>
      <c r="B6" s="64" t="s">
        <v>878</v>
      </c>
      <c r="C6" s="63">
        <v>560</v>
      </c>
      <c r="D6" s="9" t="s">
        <v>863</v>
      </c>
      <c r="E6" s="9" t="s">
        <v>982</v>
      </c>
      <c r="F6" s="62" t="s">
        <v>860</v>
      </c>
      <c r="G6" s="137" t="s">
        <v>840</v>
      </c>
      <c r="H6" s="137"/>
      <c r="I6" s="137"/>
      <c r="J6" s="137"/>
      <c r="K6" s="9" t="str">
        <f aca="true" t="shared" si="0" ref="K6:K15">K5</f>
        <v>автодорога, 
удаленные ж/д пути
(20 км до станции Заозерная)</v>
      </c>
      <c r="L6" s="91" t="s">
        <v>856</v>
      </c>
      <c r="M6" s="91" t="s">
        <v>857</v>
      </c>
    </row>
    <row r="7" spans="1:13" ht="125.25" customHeight="1">
      <c r="A7" s="9" t="s">
        <v>645</v>
      </c>
      <c r="B7" s="64" t="s">
        <v>879</v>
      </c>
      <c r="C7" s="63">
        <v>4714</v>
      </c>
      <c r="D7" s="9" t="s">
        <v>863</v>
      </c>
      <c r="E7" s="9" t="s">
        <v>982</v>
      </c>
      <c r="F7" s="62" t="s">
        <v>860</v>
      </c>
      <c r="G7" s="137" t="s">
        <v>840</v>
      </c>
      <c r="H7" s="137"/>
      <c r="I7" s="137"/>
      <c r="J7" s="137"/>
      <c r="K7" s="9" t="str">
        <f t="shared" si="0"/>
        <v>автодорога, 
удаленные ж/д пути
(20 км до станции Заозерная)</v>
      </c>
      <c r="L7" s="91" t="s">
        <v>856</v>
      </c>
      <c r="M7" s="91" t="s">
        <v>857</v>
      </c>
    </row>
    <row r="8" spans="1:13" ht="125.25" customHeight="1">
      <c r="A8" s="9" t="s">
        <v>646</v>
      </c>
      <c r="B8" s="64" t="s">
        <v>880</v>
      </c>
      <c r="C8" s="63">
        <v>3870</v>
      </c>
      <c r="D8" s="9" t="s">
        <v>859</v>
      </c>
      <c r="E8" s="9" t="s">
        <v>982</v>
      </c>
      <c r="F8" s="62" t="s">
        <v>860</v>
      </c>
      <c r="G8" s="137" t="s">
        <v>840</v>
      </c>
      <c r="H8" s="137"/>
      <c r="I8" s="137"/>
      <c r="J8" s="137"/>
      <c r="K8" s="9" t="str">
        <f t="shared" si="0"/>
        <v>автодорога, 
удаленные ж/д пути
(20 км до станции Заозерная)</v>
      </c>
      <c r="L8" s="91" t="s">
        <v>856</v>
      </c>
      <c r="M8" s="91" t="s">
        <v>857</v>
      </c>
    </row>
    <row r="9" spans="1:13" ht="125.25" customHeight="1">
      <c r="A9" s="9" t="s">
        <v>647</v>
      </c>
      <c r="B9" s="64" t="s">
        <v>881</v>
      </c>
      <c r="C9" s="63">
        <v>7291</v>
      </c>
      <c r="D9" s="9" t="s">
        <v>859</v>
      </c>
      <c r="E9" s="9" t="s">
        <v>982</v>
      </c>
      <c r="F9" s="62" t="s">
        <v>860</v>
      </c>
      <c r="G9" s="137" t="s">
        <v>840</v>
      </c>
      <c r="H9" s="137"/>
      <c r="I9" s="137"/>
      <c r="J9" s="137"/>
      <c r="K9" s="9" t="str">
        <f t="shared" si="0"/>
        <v>автодорога, 
удаленные ж/д пути
(20 км до станции Заозерная)</v>
      </c>
      <c r="L9" s="91" t="s">
        <v>856</v>
      </c>
      <c r="M9" s="91" t="s">
        <v>857</v>
      </c>
    </row>
    <row r="10" spans="1:13" ht="125.25" customHeight="1">
      <c r="A10" s="9" t="s">
        <v>847</v>
      </c>
      <c r="B10" s="64" t="s">
        <v>882</v>
      </c>
      <c r="C10" s="63">
        <v>3618</v>
      </c>
      <c r="D10" s="9" t="s">
        <v>864</v>
      </c>
      <c r="E10" s="9" t="s">
        <v>982</v>
      </c>
      <c r="F10" s="62" t="s">
        <v>860</v>
      </c>
      <c r="G10" s="137" t="s">
        <v>840</v>
      </c>
      <c r="H10" s="137"/>
      <c r="I10" s="137"/>
      <c r="J10" s="137"/>
      <c r="K10" s="9" t="str">
        <f t="shared" si="0"/>
        <v>автодорога, 
удаленные ж/д пути
(20 км до станции Заозерная)</v>
      </c>
      <c r="L10" s="91" t="s">
        <v>856</v>
      </c>
      <c r="M10" s="91" t="s">
        <v>857</v>
      </c>
    </row>
    <row r="11" spans="1:13" ht="125.25" customHeight="1">
      <c r="A11" s="9" t="s">
        <v>650</v>
      </c>
      <c r="B11" s="64" t="s">
        <v>1066</v>
      </c>
      <c r="C11" s="63">
        <v>9637</v>
      </c>
      <c r="D11" s="9" t="s">
        <v>865</v>
      </c>
      <c r="E11" s="9" t="s">
        <v>982</v>
      </c>
      <c r="F11" s="62" t="s">
        <v>860</v>
      </c>
      <c r="G11" s="137" t="s">
        <v>840</v>
      </c>
      <c r="H11" s="137"/>
      <c r="I11" s="137"/>
      <c r="J11" s="137"/>
      <c r="K11" s="9" t="str">
        <f t="shared" si="0"/>
        <v>автодорога, 
удаленные ж/д пути
(20 км до станции Заозерная)</v>
      </c>
      <c r="L11" s="91" t="s">
        <v>856</v>
      </c>
      <c r="M11" s="91" t="s">
        <v>857</v>
      </c>
    </row>
    <row r="12" spans="1:13" ht="125.25" customHeight="1">
      <c r="A12" s="9" t="s">
        <v>651</v>
      </c>
      <c r="B12" s="64" t="s">
        <v>883</v>
      </c>
      <c r="C12" s="63">
        <v>4403</v>
      </c>
      <c r="D12" s="9" t="s">
        <v>866</v>
      </c>
      <c r="E12" s="9" t="s">
        <v>982</v>
      </c>
      <c r="F12" s="62" t="s">
        <v>860</v>
      </c>
      <c r="G12" s="137" t="s">
        <v>840</v>
      </c>
      <c r="H12" s="137"/>
      <c r="I12" s="137"/>
      <c r="J12" s="137"/>
      <c r="K12" s="9" t="str">
        <f t="shared" si="0"/>
        <v>автодорога, 
удаленные ж/д пути
(20 км до станции Заозерная)</v>
      </c>
      <c r="L12" s="91" t="s">
        <v>856</v>
      </c>
      <c r="M12" s="91" t="s">
        <v>857</v>
      </c>
    </row>
    <row r="13" spans="1:13" ht="111.75" customHeight="1">
      <c r="A13" s="9" t="s">
        <v>652</v>
      </c>
      <c r="B13" s="64" t="s">
        <v>891</v>
      </c>
      <c r="C13" s="63">
        <f>0.3113*10000</f>
        <v>3113</v>
      </c>
      <c r="D13" s="9" t="s">
        <v>867</v>
      </c>
      <c r="E13" s="9" t="s">
        <v>980</v>
      </c>
      <c r="F13" s="62" t="s">
        <v>860</v>
      </c>
      <c r="G13" s="137" t="s">
        <v>840</v>
      </c>
      <c r="H13" s="137"/>
      <c r="I13" s="137"/>
      <c r="J13" s="137"/>
      <c r="K13" s="9" t="str">
        <f t="shared" si="0"/>
        <v>автодорога, 
удаленные ж/д пути
(20 км до станции Заозерная)</v>
      </c>
      <c r="L13" s="91" t="s">
        <v>856</v>
      </c>
      <c r="M13" s="91" t="s">
        <v>857</v>
      </c>
    </row>
    <row r="14" spans="1:13" ht="117" customHeight="1">
      <c r="A14" s="9" t="s">
        <v>653</v>
      </c>
      <c r="B14" s="64" t="s">
        <v>1065</v>
      </c>
      <c r="C14" s="63">
        <v>7800</v>
      </c>
      <c r="D14" s="9" t="s">
        <v>868</v>
      </c>
      <c r="E14" s="1" t="s">
        <v>983</v>
      </c>
      <c r="F14" s="62" t="s">
        <v>858</v>
      </c>
      <c r="G14" s="137" t="s">
        <v>840</v>
      </c>
      <c r="H14" s="137"/>
      <c r="I14" s="137"/>
      <c r="J14" s="137"/>
      <c r="K14" s="9" t="str">
        <f t="shared" si="0"/>
        <v>автодорога, 
удаленные ж/д пути
(20 км до станции Заозерная)</v>
      </c>
      <c r="L14" s="91" t="s">
        <v>856</v>
      </c>
      <c r="M14" s="91" t="s">
        <v>857</v>
      </c>
    </row>
    <row r="15" spans="1:13" ht="111" customHeight="1">
      <c r="A15" s="9" t="s">
        <v>654</v>
      </c>
      <c r="B15" s="64" t="s">
        <v>890</v>
      </c>
      <c r="C15" s="63">
        <v>737</v>
      </c>
      <c r="D15" s="9" t="s">
        <v>869</v>
      </c>
      <c r="E15" s="1" t="s">
        <v>983</v>
      </c>
      <c r="F15" s="62" t="s">
        <v>861</v>
      </c>
      <c r="G15" s="137" t="s">
        <v>840</v>
      </c>
      <c r="H15" s="137"/>
      <c r="I15" s="137"/>
      <c r="J15" s="137"/>
      <c r="K15" s="9" t="str">
        <f t="shared" si="0"/>
        <v>автодорога, 
удаленные ж/д пути
(20 км до станции Заозерная)</v>
      </c>
      <c r="L15" s="91" t="s">
        <v>856</v>
      </c>
      <c r="M15" s="91" t="s">
        <v>857</v>
      </c>
    </row>
    <row r="16" spans="1:13" ht="111" customHeight="1">
      <c r="A16" s="9" t="s">
        <v>655</v>
      </c>
      <c r="B16" s="64" t="s">
        <v>984</v>
      </c>
      <c r="C16" s="63">
        <v>3520</v>
      </c>
      <c r="D16" s="9" t="s">
        <v>870</v>
      </c>
      <c r="E16" s="1" t="s">
        <v>983</v>
      </c>
      <c r="F16" s="62" t="s">
        <v>861</v>
      </c>
      <c r="G16" s="137" t="s">
        <v>840</v>
      </c>
      <c r="H16" s="137"/>
      <c r="I16" s="137"/>
      <c r="J16" s="137"/>
      <c r="K16" s="9" t="str">
        <f>K15</f>
        <v>автодорога, 
удаленные ж/д пути
(20 км до станции Заозерная)</v>
      </c>
      <c r="L16" s="91" t="s">
        <v>856</v>
      </c>
      <c r="M16" s="91" t="s">
        <v>857</v>
      </c>
    </row>
    <row r="17" spans="1:13" ht="111" customHeight="1">
      <c r="A17" s="9" t="s">
        <v>657</v>
      </c>
      <c r="B17" s="64" t="s">
        <v>889</v>
      </c>
      <c r="C17" s="63">
        <v>297491</v>
      </c>
      <c r="D17" s="9" t="s">
        <v>859</v>
      </c>
      <c r="E17" s="1" t="s">
        <v>983</v>
      </c>
      <c r="F17" s="62" t="s">
        <v>872</v>
      </c>
      <c r="G17" s="137" t="s">
        <v>840</v>
      </c>
      <c r="H17" s="137"/>
      <c r="I17" s="137"/>
      <c r="J17" s="137"/>
      <c r="K17" s="9" t="str">
        <f>K16</f>
        <v>автодорога, 
удаленные ж/д пути
(20 км до станции Заозерная)</v>
      </c>
      <c r="L17" s="91" t="s">
        <v>856</v>
      </c>
      <c r="M17" s="91" t="s">
        <v>857</v>
      </c>
    </row>
    <row r="18" spans="1:13" ht="123.75" customHeight="1">
      <c r="A18" s="9" t="s">
        <v>991</v>
      </c>
      <c r="B18" s="64" t="s">
        <v>888</v>
      </c>
      <c r="C18" s="63">
        <f>26.1*10000</f>
        <v>261000</v>
      </c>
      <c r="D18" s="9" t="s">
        <v>871</v>
      </c>
      <c r="E18" s="9" t="s">
        <v>982</v>
      </c>
      <c r="F18" s="62" t="s">
        <v>862</v>
      </c>
      <c r="G18" s="137" t="s">
        <v>840</v>
      </c>
      <c r="H18" s="137"/>
      <c r="I18" s="137"/>
      <c r="J18" s="137"/>
      <c r="K18" s="9" t="str">
        <f>K16</f>
        <v>автодорога, 
удаленные ж/д пути
(20 км до станции Заозерная)</v>
      </c>
      <c r="L18" s="91" t="s">
        <v>856</v>
      </c>
      <c r="M18" s="91" t="s">
        <v>857</v>
      </c>
    </row>
    <row r="19" spans="1:117" s="48" customFormat="1" ht="14.25">
      <c r="A19" s="46"/>
      <c r="B19" s="146" t="s">
        <v>838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</row>
    <row r="20" spans="1:117" s="48" customFormat="1" ht="233.25" customHeight="1">
      <c r="A20" s="9" t="s">
        <v>837</v>
      </c>
      <c r="B20" s="11" t="s">
        <v>896</v>
      </c>
      <c r="C20" s="63">
        <v>31876</v>
      </c>
      <c r="D20" s="9" t="s">
        <v>674</v>
      </c>
      <c r="E20" s="9" t="s">
        <v>989</v>
      </c>
      <c r="F20" s="11" t="s">
        <v>1036</v>
      </c>
      <c r="G20" s="9">
        <v>2000</v>
      </c>
      <c r="H20" s="9">
        <v>4.528</v>
      </c>
      <c r="I20" s="9">
        <v>720</v>
      </c>
      <c r="J20" s="9">
        <v>720</v>
      </c>
      <c r="K20" s="16" t="s">
        <v>821</v>
      </c>
      <c r="L20" s="91" t="s">
        <v>856</v>
      </c>
      <c r="M20" s="51" t="s">
        <v>873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</row>
    <row r="21" spans="1:117" s="48" customFormat="1" ht="192.75" customHeight="1">
      <c r="A21" s="9" t="s">
        <v>644</v>
      </c>
      <c r="B21" s="11" t="s">
        <v>897</v>
      </c>
      <c r="C21" s="63">
        <v>13018</v>
      </c>
      <c r="D21" s="9" t="s">
        <v>675</v>
      </c>
      <c r="E21" s="9" t="s">
        <v>989</v>
      </c>
      <c r="F21" s="11" t="s">
        <v>823</v>
      </c>
      <c r="G21" s="9">
        <v>160</v>
      </c>
      <c r="H21" s="138" t="s">
        <v>815</v>
      </c>
      <c r="I21" s="139"/>
      <c r="J21" s="140"/>
      <c r="K21" s="16" t="s">
        <v>667</v>
      </c>
      <c r="L21" s="91" t="s">
        <v>856</v>
      </c>
      <c r="M21" s="51" t="s">
        <v>873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</row>
    <row r="22" spans="1:117" s="48" customFormat="1" ht="380.25" customHeight="1">
      <c r="A22" s="105" t="s">
        <v>645</v>
      </c>
      <c r="B22" s="60" t="s">
        <v>884</v>
      </c>
      <c r="C22" s="84">
        <v>111569</v>
      </c>
      <c r="D22" s="61" t="s">
        <v>875</v>
      </c>
      <c r="E22" s="80" t="s">
        <v>989</v>
      </c>
      <c r="F22" s="60" t="s">
        <v>1038</v>
      </c>
      <c r="G22" s="80">
        <v>350</v>
      </c>
      <c r="H22" s="109">
        <v>3.75</v>
      </c>
      <c r="I22" s="110">
        <v>600</v>
      </c>
      <c r="J22" s="109">
        <v>384</v>
      </c>
      <c r="K22" s="85" t="s">
        <v>1034</v>
      </c>
      <c r="L22" s="92" t="s">
        <v>856</v>
      </c>
      <c r="M22" s="86" t="s">
        <v>873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</row>
    <row r="23" spans="1:117" s="48" customFormat="1" ht="63.75" customHeight="1">
      <c r="A23" s="111"/>
      <c r="B23" s="82"/>
      <c r="C23" s="87"/>
      <c r="D23" s="59"/>
      <c r="E23" s="88"/>
      <c r="F23" s="82" t="s">
        <v>1039</v>
      </c>
      <c r="G23" s="88"/>
      <c r="H23" s="112"/>
      <c r="I23" s="113"/>
      <c r="J23" s="112"/>
      <c r="K23" s="89"/>
      <c r="L23" s="93"/>
      <c r="M23" s="90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</row>
    <row r="24" spans="1:117" s="48" customFormat="1" ht="326.25" customHeight="1">
      <c r="A24" s="59" t="s">
        <v>646</v>
      </c>
      <c r="B24" s="82" t="s">
        <v>876</v>
      </c>
      <c r="C24" s="79">
        <v>163579</v>
      </c>
      <c r="D24" s="59" t="s">
        <v>249</v>
      </c>
      <c r="E24" s="59" t="s">
        <v>989</v>
      </c>
      <c r="F24" s="82" t="s">
        <v>1037</v>
      </c>
      <c r="G24" s="59">
        <v>2000</v>
      </c>
      <c r="H24" s="59">
        <v>11.4</v>
      </c>
      <c r="I24" s="59">
        <v>720</v>
      </c>
      <c r="J24" s="59">
        <v>1300</v>
      </c>
      <c r="K24" s="114" t="s">
        <v>661</v>
      </c>
      <c r="L24" s="93" t="s">
        <v>856</v>
      </c>
      <c r="M24" s="83" t="s">
        <v>873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</row>
    <row r="25" spans="1:117" s="48" customFormat="1" ht="164.25" customHeight="1">
      <c r="A25" s="9" t="s">
        <v>647</v>
      </c>
      <c r="B25" s="11" t="s">
        <v>885</v>
      </c>
      <c r="C25" s="63">
        <v>20935</v>
      </c>
      <c r="D25" s="9" t="s">
        <v>669</v>
      </c>
      <c r="E25" s="9" t="s">
        <v>989</v>
      </c>
      <c r="F25" s="11" t="s">
        <v>1040</v>
      </c>
      <c r="G25" s="9">
        <v>20</v>
      </c>
      <c r="H25" s="138" t="s">
        <v>815</v>
      </c>
      <c r="I25" s="139"/>
      <c r="J25" s="140"/>
      <c r="K25" s="16" t="s">
        <v>663</v>
      </c>
      <c r="L25" s="91" t="s">
        <v>856</v>
      </c>
      <c r="M25" s="51" t="s">
        <v>662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</row>
    <row r="26" spans="1:117" s="48" customFormat="1" ht="123" customHeight="1">
      <c r="A26" s="9" t="s">
        <v>847</v>
      </c>
      <c r="B26" s="11" t="s">
        <v>886</v>
      </c>
      <c r="C26" s="63">
        <v>47389</v>
      </c>
      <c r="D26" s="9" t="s">
        <v>670</v>
      </c>
      <c r="E26" s="9" t="s">
        <v>989</v>
      </c>
      <c r="F26" s="11" t="s">
        <v>1041</v>
      </c>
      <c r="G26" s="9">
        <v>200</v>
      </c>
      <c r="H26" s="9">
        <v>1.2</v>
      </c>
      <c r="I26" s="9">
        <v>360</v>
      </c>
      <c r="J26" s="9" t="s">
        <v>660</v>
      </c>
      <c r="K26" s="16" t="s">
        <v>664</v>
      </c>
      <c r="L26" s="91" t="s">
        <v>856</v>
      </c>
      <c r="M26" s="115" t="s">
        <v>873</v>
      </c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</row>
    <row r="27" spans="1:117" s="48" customFormat="1" ht="248.25" customHeight="1">
      <c r="A27" s="9" t="s">
        <v>650</v>
      </c>
      <c r="B27" s="11" t="s">
        <v>887</v>
      </c>
      <c r="C27" s="63">
        <v>31464</v>
      </c>
      <c r="D27" s="9" t="s">
        <v>671</v>
      </c>
      <c r="E27" s="9" t="s">
        <v>989</v>
      </c>
      <c r="F27" s="11" t="s">
        <v>1042</v>
      </c>
      <c r="G27" s="9">
        <v>635</v>
      </c>
      <c r="H27" s="9">
        <v>31.5</v>
      </c>
      <c r="I27" s="9">
        <v>720</v>
      </c>
      <c r="J27" s="9" t="s">
        <v>649</v>
      </c>
      <c r="K27" s="16" t="s">
        <v>664</v>
      </c>
      <c r="L27" s="91" t="s">
        <v>856</v>
      </c>
      <c r="M27" s="115" t="s">
        <v>873</v>
      </c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</row>
    <row r="28" spans="1:117" s="48" customFormat="1" ht="113.25" customHeight="1">
      <c r="A28" s="9" t="s">
        <v>651</v>
      </c>
      <c r="B28" s="11" t="s">
        <v>893</v>
      </c>
      <c r="C28" s="63">
        <v>480</v>
      </c>
      <c r="D28" s="9" t="s">
        <v>894</v>
      </c>
      <c r="E28" s="9" t="s">
        <v>989</v>
      </c>
      <c r="F28" s="11" t="s">
        <v>1043</v>
      </c>
      <c r="G28" s="138" t="s">
        <v>1035</v>
      </c>
      <c r="H28" s="139"/>
      <c r="I28" s="139"/>
      <c r="J28" s="140"/>
      <c r="K28" s="16" t="s">
        <v>895</v>
      </c>
      <c r="L28" s="91" t="s">
        <v>856</v>
      </c>
      <c r="M28" s="51" t="s">
        <v>873</v>
      </c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</row>
    <row r="29" spans="1:117" s="48" customFormat="1" ht="131.25" customHeight="1">
      <c r="A29" s="9" t="s">
        <v>652</v>
      </c>
      <c r="B29" s="11" t="s">
        <v>898</v>
      </c>
      <c r="C29" s="63">
        <v>7572</v>
      </c>
      <c r="D29" s="9" t="s">
        <v>899</v>
      </c>
      <c r="E29" s="9" t="s">
        <v>989</v>
      </c>
      <c r="F29" s="11" t="s">
        <v>1044</v>
      </c>
      <c r="G29" s="9">
        <v>600</v>
      </c>
      <c r="H29" s="9">
        <v>1</v>
      </c>
      <c r="I29" s="9">
        <v>144</v>
      </c>
      <c r="J29" s="9">
        <v>25</v>
      </c>
      <c r="K29" s="16" t="s">
        <v>666</v>
      </c>
      <c r="L29" s="91" t="s">
        <v>856</v>
      </c>
      <c r="M29" s="51" t="s">
        <v>873</v>
      </c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</row>
    <row r="30" spans="1:117" s="48" customFormat="1" ht="114" customHeight="1">
      <c r="A30" s="9" t="s">
        <v>653</v>
      </c>
      <c r="B30" s="11" t="s">
        <v>892</v>
      </c>
      <c r="C30" s="63">
        <v>12523</v>
      </c>
      <c r="D30" s="9" t="s">
        <v>673</v>
      </c>
      <c r="E30" s="9" t="s">
        <v>989</v>
      </c>
      <c r="F30" s="11" t="s">
        <v>1045</v>
      </c>
      <c r="G30" s="9">
        <v>500</v>
      </c>
      <c r="H30" s="138" t="s">
        <v>815</v>
      </c>
      <c r="I30" s="139"/>
      <c r="J30" s="140"/>
      <c r="K30" s="16" t="s">
        <v>666</v>
      </c>
      <c r="L30" s="91" t="s">
        <v>856</v>
      </c>
      <c r="M30" s="115" t="s">
        <v>873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</row>
    <row r="31" spans="1:117" s="48" customFormat="1" ht="177.75" customHeight="1">
      <c r="A31" s="9" t="s">
        <v>654</v>
      </c>
      <c r="B31" s="11" t="s">
        <v>974</v>
      </c>
      <c r="C31" s="63">
        <v>25039</v>
      </c>
      <c r="D31" s="9" t="s">
        <v>672</v>
      </c>
      <c r="E31" s="9" t="s">
        <v>989</v>
      </c>
      <c r="F31" s="11" t="s">
        <v>1046</v>
      </c>
      <c r="G31" s="138" t="s">
        <v>985</v>
      </c>
      <c r="H31" s="139"/>
      <c r="I31" s="139"/>
      <c r="J31" s="140"/>
      <c r="K31" s="16" t="s">
        <v>665</v>
      </c>
      <c r="L31" s="91" t="s">
        <v>856</v>
      </c>
      <c r="M31" s="51" t="s">
        <v>648</v>
      </c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</row>
    <row r="32" spans="1:117" s="48" customFormat="1" ht="82.5" customHeight="1">
      <c r="A32" s="9" t="s">
        <v>655</v>
      </c>
      <c r="B32" s="11" t="s">
        <v>900</v>
      </c>
      <c r="C32" s="63">
        <v>4426</v>
      </c>
      <c r="D32" s="9" t="s">
        <v>676</v>
      </c>
      <c r="E32" s="9" t="s">
        <v>989</v>
      </c>
      <c r="F32" s="11" t="s">
        <v>824</v>
      </c>
      <c r="G32" s="138" t="s">
        <v>985</v>
      </c>
      <c r="H32" s="139"/>
      <c r="I32" s="139"/>
      <c r="J32" s="140"/>
      <c r="K32" s="16" t="s">
        <v>668</v>
      </c>
      <c r="L32" s="91" t="s">
        <v>856</v>
      </c>
      <c r="M32" s="51" t="s">
        <v>662</v>
      </c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</row>
    <row r="33" spans="1:117" s="48" customFormat="1" ht="204.75" customHeight="1">
      <c r="A33" s="9" t="s">
        <v>657</v>
      </c>
      <c r="B33" s="11" t="s">
        <v>901</v>
      </c>
      <c r="C33" s="63">
        <v>125801</v>
      </c>
      <c r="D33" s="9" t="s">
        <v>677</v>
      </c>
      <c r="E33" s="9" t="s">
        <v>989</v>
      </c>
      <c r="F33" s="11" t="s">
        <v>822</v>
      </c>
      <c r="G33" s="9">
        <v>600</v>
      </c>
      <c r="H33" s="9" t="s">
        <v>826</v>
      </c>
      <c r="I33" s="9">
        <v>748.8</v>
      </c>
      <c r="J33" s="9" t="s">
        <v>658</v>
      </c>
      <c r="K33" s="16" t="s">
        <v>825</v>
      </c>
      <c r="L33" s="91" t="s">
        <v>856</v>
      </c>
      <c r="M33" s="51" t="s">
        <v>662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</row>
  </sheetData>
  <sheetProtection/>
  <mergeCells count="31">
    <mergeCell ref="F2:F4"/>
    <mergeCell ref="G9:J9"/>
    <mergeCell ref="G10:J10"/>
    <mergeCell ref="G11:J11"/>
    <mergeCell ref="G14:J14"/>
    <mergeCell ref="A1:M1"/>
    <mergeCell ref="A2:A4"/>
    <mergeCell ref="B2:B4"/>
    <mergeCell ref="C2:C4"/>
    <mergeCell ref="G7:J7"/>
    <mergeCell ref="M2:M4"/>
    <mergeCell ref="G6:J6"/>
    <mergeCell ref="D2:D4"/>
    <mergeCell ref="G2:K2"/>
    <mergeCell ref="G5:J5"/>
    <mergeCell ref="G32:J32"/>
    <mergeCell ref="L2:L4"/>
    <mergeCell ref="H30:J30"/>
    <mergeCell ref="G13:J13"/>
    <mergeCell ref="H21:J21"/>
    <mergeCell ref="G31:J31"/>
    <mergeCell ref="G12:J12"/>
    <mergeCell ref="G28:J28"/>
    <mergeCell ref="B19:M19"/>
    <mergeCell ref="E2:E4"/>
    <mergeCell ref="G15:J15"/>
    <mergeCell ref="G16:J16"/>
    <mergeCell ref="G17:J17"/>
    <mergeCell ref="G18:J18"/>
    <mergeCell ref="G8:J8"/>
    <mergeCell ref="H25:J25"/>
  </mergeCells>
  <printOptions/>
  <pageMargins left="0.11811023622047245" right="0.11811023622047245" top="0.7480314960629921" bottom="0.7480314960629921" header="0.31496062992125984" footer="0.31496062992125984"/>
  <pageSetup fitToHeight="0" fitToWidth="1" orientation="landscape" paperSize="9" scale="71" r:id="rId1"/>
  <headerFooter>
    <oddFooter>&amp;L&amp;"Times New Roman,обычный"&amp;12&amp;P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145"/>
  <sheetViews>
    <sheetView tabSelected="1" zoomScalePageLayoutView="0" workbookViewId="0" topLeftCell="A2">
      <pane ySplit="4" topLeftCell="A91" activePane="bottomLeft" state="frozen"/>
      <selection pane="topLeft" activeCell="A2" sqref="A2"/>
      <selection pane="bottomLeft" activeCell="J153" sqref="J153"/>
    </sheetView>
  </sheetViews>
  <sheetFormatPr defaultColWidth="9.00390625" defaultRowHeight="12.75"/>
  <cols>
    <col min="1" max="1" width="8.875" style="6" customWidth="1"/>
    <col min="2" max="2" width="20.25390625" style="5" customWidth="1"/>
    <col min="3" max="3" width="20.25390625" style="104" customWidth="1"/>
    <col min="4" max="4" width="19.00390625" style="5" customWidth="1"/>
    <col min="5" max="5" width="27.00390625" style="5" customWidth="1"/>
    <col min="6" max="8" width="11.75390625" style="56" customWidth="1"/>
    <col min="9" max="9" width="10.875" style="56" customWidth="1"/>
    <col min="10" max="10" width="11.125" style="52" customWidth="1"/>
    <col min="11" max="11" width="24.875" style="56" customWidth="1"/>
    <col min="12" max="12" width="15.75390625" style="56" customWidth="1"/>
    <col min="13" max="16384" width="9.125" style="5" customWidth="1"/>
  </cols>
  <sheetData>
    <row r="1" spans="1:12" ht="12.75" customHeight="1" hidden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37.5" customHeight="1">
      <c r="A2" s="135" t="s">
        <v>1068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18" s="1" customFormat="1" ht="14.25" customHeight="1">
      <c r="A3" s="129" t="s">
        <v>834</v>
      </c>
      <c r="B3" s="129" t="s">
        <v>239</v>
      </c>
      <c r="C3" s="175" t="s">
        <v>973</v>
      </c>
      <c r="D3" s="129" t="s">
        <v>240</v>
      </c>
      <c r="E3" s="129" t="s">
        <v>242</v>
      </c>
      <c r="F3" s="143" t="s">
        <v>642</v>
      </c>
      <c r="G3" s="144"/>
      <c r="H3" s="144"/>
      <c r="I3" s="144"/>
      <c r="J3" s="145"/>
      <c r="K3" s="134" t="s">
        <v>241</v>
      </c>
      <c r="L3" s="134" t="s">
        <v>643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</row>
    <row r="4" spans="1:118" s="1" customFormat="1" ht="75.75" customHeight="1">
      <c r="A4" s="129"/>
      <c r="B4" s="129"/>
      <c r="C4" s="176"/>
      <c r="D4" s="129"/>
      <c r="E4" s="129"/>
      <c r="F4" s="54" t="s">
        <v>234</v>
      </c>
      <c r="G4" s="54" t="s">
        <v>235</v>
      </c>
      <c r="H4" s="55" t="s">
        <v>236</v>
      </c>
      <c r="I4" s="54" t="s">
        <v>237</v>
      </c>
      <c r="J4" s="54" t="s">
        <v>238</v>
      </c>
      <c r="K4" s="141"/>
      <c r="L4" s="14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</row>
    <row r="5" spans="1:118" s="1" customFormat="1" ht="45.75" customHeight="1">
      <c r="A5" s="129"/>
      <c r="B5" s="129"/>
      <c r="C5" s="177"/>
      <c r="D5" s="129"/>
      <c r="E5" s="129"/>
      <c r="F5" s="45" t="s">
        <v>230</v>
      </c>
      <c r="G5" s="45" t="s">
        <v>231</v>
      </c>
      <c r="H5" s="45" t="s">
        <v>232</v>
      </c>
      <c r="I5" s="45" t="s">
        <v>232</v>
      </c>
      <c r="J5" s="45" t="s">
        <v>243</v>
      </c>
      <c r="K5" s="142"/>
      <c r="L5" s="14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</row>
    <row r="6" spans="1:12" ht="17.25" customHeight="1">
      <c r="A6" s="1"/>
      <c r="B6" s="178" t="s">
        <v>223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ht="17.25" customHeight="1">
      <c r="A7" s="9">
        <v>1</v>
      </c>
      <c r="B7" s="160" t="s">
        <v>1053</v>
      </c>
      <c r="C7" s="161"/>
      <c r="D7" s="161"/>
      <c r="E7" s="161"/>
      <c r="F7" s="161"/>
      <c r="G7" s="161"/>
      <c r="H7" s="161"/>
      <c r="I7" s="161"/>
      <c r="J7" s="161"/>
      <c r="K7" s="161"/>
      <c r="L7" s="162"/>
    </row>
    <row r="8" spans="1:12" ht="109.5" customHeight="1">
      <c r="A8" s="9" t="s">
        <v>678</v>
      </c>
      <c r="B8" s="112" t="s">
        <v>953</v>
      </c>
      <c r="C8" s="99">
        <v>302.3</v>
      </c>
      <c r="D8" s="67" t="s">
        <v>1054</v>
      </c>
      <c r="E8" s="9" t="s">
        <v>987</v>
      </c>
      <c r="F8" s="138" t="s">
        <v>840</v>
      </c>
      <c r="G8" s="139"/>
      <c r="H8" s="139"/>
      <c r="I8" s="140"/>
      <c r="J8" s="68" t="s">
        <v>841</v>
      </c>
      <c r="K8" s="9" t="s">
        <v>856</v>
      </c>
      <c r="L8" s="94" t="s">
        <v>842</v>
      </c>
    </row>
    <row r="9" spans="1:12" ht="109.5" customHeight="1">
      <c r="A9" s="9" t="s">
        <v>680</v>
      </c>
      <c r="B9" s="64" t="s">
        <v>954</v>
      </c>
      <c r="C9" s="100">
        <v>57.4</v>
      </c>
      <c r="D9" s="67" t="s">
        <v>955</v>
      </c>
      <c r="E9" s="9" t="s">
        <v>987</v>
      </c>
      <c r="F9" s="138" t="s">
        <v>840</v>
      </c>
      <c r="G9" s="139"/>
      <c r="H9" s="139"/>
      <c r="I9" s="140"/>
      <c r="J9" s="68" t="s">
        <v>841</v>
      </c>
      <c r="K9" s="9" t="s">
        <v>856</v>
      </c>
      <c r="L9" s="94" t="s">
        <v>842</v>
      </c>
    </row>
    <row r="10" spans="1:12" ht="109.5" customHeight="1">
      <c r="A10" s="9" t="s">
        <v>682</v>
      </c>
      <c r="B10" s="64" t="s">
        <v>956</v>
      </c>
      <c r="C10" s="100">
        <v>45.2</v>
      </c>
      <c r="D10" s="67" t="s">
        <v>955</v>
      </c>
      <c r="E10" s="9" t="s">
        <v>987</v>
      </c>
      <c r="F10" s="138" t="s">
        <v>840</v>
      </c>
      <c r="G10" s="139"/>
      <c r="H10" s="139"/>
      <c r="I10" s="140"/>
      <c r="J10" s="68" t="s">
        <v>841</v>
      </c>
      <c r="K10" s="9" t="s">
        <v>856</v>
      </c>
      <c r="L10" s="94" t="s">
        <v>842</v>
      </c>
    </row>
    <row r="11" spans="1:12" ht="109.5" customHeight="1">
      <c r="A11" s="9" t="s">
        <v>683</v>
      </c>
      <c r="B11" s="64" t="s">
        <v>957</v>
      </c>
      <c r="C11" s="100">
        <v>57.2</v>
      </c>
      <c r="D11" s="67" t="s">
        <v>958</v>
      </c>
      <c r="E11" s="9" t="s">
        <v>987</v>
      </c>
      <c r="F11" s="138" t="s">
        <v>840</v>
      </c>
      <c r="G11" s="139"/>
      <c r="H11" s="139"/>
      <c r="I11" s="140"/>
      <c r="J11" s="71" t="s">
        <v>841</v>
      </c>
      <c r="K11" s="9" t="s">
        <v>856</v>
      </c>
      <c r="L11" s="95" t="s">
        <v>842</v>
      </c>
    </row>
    <row r="12" spans="1:12" ht="109.5" customHeight="1">
      <c r="A12" s="9" t="s">
        <v>685</v>
      </c>
      <c r="B12" s="112" t="s">
        <v>959</v>
      </c>
      <c r="C12" s="103">
        <v>25.8</v>
      </c>
      <c r="D12" s="59" t="s">
        <v>960</v>
      </c>
      <c r="E12" s="9" t="s">
        <v>987</v>
      </c>
      <c r="F12" s="138" t="s">
        <v>840</v>
      </c>
      <c r="G12" s="139"/>
      <c r="H12" s="139"/>
      <c r="I12" s="140"/>
      <c r="J12" s="68" t="s">
        <v>841</v>
      </c>
      <c r="K12" s="9" t="s">
        <v>856</v>
      </c>
      <c r="L12" s="94" t="s">
        <v>842</v>
      </c>
    </row>
    <row r="13" spans="1:12" ht="109.5" customHeight="1">
      <c r="A13" s="9" t="s">
        <v>687</v>
      </c>
      <c r="B13" s="64" t="s">
        <v>961</v>
      </c>
      <c r="C13" s="65" t="s">
        <v>986</v>
      </c>
      <c r="D13" s="9" t="s">
        <v>962</v>
      </c>
      <c r="E13" s="9" t="s">
        <v>987</v>
      </c>
      <c r="F13" s="138" t="s">
        <v>840</v>
      </c>
      <c r="G13" s="139"/>
      <c r="H13" s="139"/>
      <c r="I13" s="140"/>
      <c r="J13" s="68" t="s">
        <v>841</v>
      </c>
      <c r="K13" s="9" t="s">
        <v>856</v>
      </c>
      <c r="L13" s="94" t="s">
        <v>842</v>
      </c>
    </row>
    <row r="14" spans="1:12" ht="109.5" customHeight="1">
      <c r="A14" s="9" t="s">
        <v>689</v>
      </c>
      <c r="B14" s="64" t="s">
        <v>963</v>
      </c>
      <c r="C14" s="65">
        <v>39.9</v>
      </c>
      <c r="D14" s="9" t="s">
        <v>964</v>
      </c>
      <c r="E14" s="9" t="s">
        <v>987</v>
      </c>
      <c r="F14" s="138" t="s">
        <v>840</v>
      </c>
      <c r="G14" s="139"/>
      <c r="H14" s="139"/>
      <c r="I14" s="140"/>
      <c r="J14" s="68" t="s">
        <v>841</v>
      </c>
      <c r="K14" s="9" t="s">
        <v>856</v>
      </c>
      <c r="L14" s="94" t="s">
        <v>842</v>
      </c>
    </row>
    <row r="15" spans="1:12" ht="67.5" customHeight="1">
      <c r="A15" s="9" t="s">
        <v>644</v>
      </c>
      <c r="B15" s="116" t="s">
        <v>965</v>
      </c>
      <c r="C15" s="117"/>
      <c r="D15" s="9"/>
      <c r="E15" s="69"/>
      <c r="F15" s="163"/>
      <c r="G15" s="164"/>
      <c r="H15" s="164"/>
      <c r="I15" s="165"/>
      <c r="J15" s="70"/>
      <c r="K15" s="95"/>
      <c r="L15" s="95"/>
    </row>
    <row r="16" spans="1:12" ht="109.5" customHeight="1">
      <c r="A16" s="9" t="s">
        <v>707</v>
      </c>
      <c r="B16" s="64" t="s">
        <v>966</v>
      </c>
      <c r="C16" s="65">
        <v>5745.5</v>
      </c>
      <c r="D16" s="9" t="s">
        <v>967</v>
      </c>
      <c r="E16" s="9" t="s">
        <v>987</v>
      </c>
      <c r="F16" s="138" t="s">
        <v>840</v>
      </c>
      <c r="G16" s="139"/>
      <c r="H16" s="139"/>
      <c r="I16" s="140"/>
      <c r="J16" s="71" t="s">
        <v>841</v>
      </c>
      <c r="K16" s="9" t="s">
        <v>856</v>
      </c>
      <c r="L16" s="95" t="s">
        <v>842</v>
      </c>
    </row>
    <row r="17" spans="1:12" ht="109.5" customHeight="1">
      <c r="A17" s="9" t="s">
        <v>709</v>
      </c>
      <c r="B17" s="64" t="s">
        <v>968</v>
      </c>
      <c r="C17" s="65">
        <v>65</v>
      </c>
      <c r="D17" s="9" t="s">
        <v>969</v>
      </c>
      <c r="E17" s="9" t="s">
        <v>987</v>
      </c>
      <c r="F17" s="138" t="s">
        <v>840</v>
      </c>
      <c r="G17" s="139"/>
      <c r="H17" s="139"/>
      <c r="I17" s="140"/>
      <c r="J17" s="68" t="s">
        <v>841</v>
      </c>
      <c r="K17" s="9" t="s">
        <v>856</v>
      </c>
      <c r="L17" s="94" t="s">
        <v>648</v>
      </c>
    </row>
    <row r="18" spans="1:12" ht="109.5" customHeight="1">
      <c r="A18" s="9" t="s">
        <v>711</v>
      </c>
      <c r="B18" s="64" t="s">
        <v>970</v>
      </c>
      <c r="C18" s="65">
        <v>198.8</v>
      </c>
      <c r="D18" s="9" t="s">
        <v>971</v>
      </c>
      <c r="E18" s="9" t="s">
        <v>987</v>
      </c>
      <c r="F18" s="138" t="s">
        <v>840</v>
      </c>
      <c r="G18" s="139"/>
      <c r="H18" s="139"/>
      <c r="I18" s="140"/>
      <c r="J18" s="71" t="s">
        <v>841</v>
      </c>
      <c r="K18" s="9" t="s">
        <v>856</v>
      </c>
      <c r="L18" s="94" t="s">
        <v>648</v>
      </c>
    </row>
    <row r="19" spans="1:12" ht="109.5" customHeight="1">
      <c r="A19" s="9" t="s">
        <v>931</v>
      </c>
      <c r="B19" s="64" t="s">
        <v>972</v>
      </c>
      <c r="C19" s="65">
        <v>165.2</v>
      </c>
      <c r="D19" s="9" t="s">
        <v>967</v>
      </c>
      <c r="E19" s="9" t="s">
        <v>987</v>
      </c>
      <c r="F19" s="138" t="s">
        <v>840</v>
      </c>
      <c r="G19" s="139"/>
      <c r="H19" s="139"/>
      <c r="I19" s="140"/>
      <c r="J19" s="71" t="s">
        <v>841</v>
      </c>
      <c r="K19" s="9" t="s">
        <v>856</v>
      </c>
      <c r="L19" s="94" t="s">
        <v>648</v>
      </c>
    </row>
    <row r="20" spans="1:12" ht="108.75" customHeight="1">
      <c r="A20" s="9" t="s">
        <v>645</v>
      </c>
      <c r="B20" s="11" t="s">
        <v>947</v>
      </c>
      <c r="C20" s="65">
        <v>2647.4</v>
      </c>
      <c r="D20" s="9" t="s">
        <v>521</v>
      </c>
      <c r="E20" s="9" t="s">
        <v>987</v>
      </c>
      <c r="F20" s="138" t="s">
        <v>840</v>
      </c>
      <c r="G20" s="139"/>
      <c r="H20" s="139"/>
      <c r="I20" s="140"/>
      <c r="J20" s="51" t="s">
        <v>841</v>
      </c>
      <c r="K20" s="9" t="s">
        <v>856</v>
      </c>
      <c r="L20" s="16" t="s">
        <v>842</v>
      </c>
    </row>
    <row r="21" spans="1:12" ht="112.5" customHeight="1">
      <c r="A21" s="9" t="s">
        <v>646</v>
      </c>
      <c r="B21" s="11" t="s">
        <v>948</v>
      </c>
      <c r="C21" s="65">
        <v>392.6</v>
      </c>
      <c r="D21" s="9" t="s">
        <v>843</v>
      </c>
      <c r="E21" s="9" t="s">
        <v>987</v>
      </c>
      <c r="F21" s="138" t="s">
        <v>840</v>
      </c>
      <c r="G21" s="139"/>
      <c r="H21" s="139"/>
      <c r="I21" s="140"/>
      <c r="J21" s="51" t="s">
        <v>841</v>
      </c>
      <c r="K21" s="9" t="s">
        <v>856</v>
      </c>
      <c r="L21" s="16" t="s">
        <v>842</v>
      </c>
    </row>
    <row r="22" spans="1:12" ht="112.5" customHeight="1">
      <c r="A22" s="9" t="s">
        <v>647</v>
      </c>
      <c r="B22" s="11" t="s">
        <v>949</v>
      </c>
      <c r="C22" s="65">
        <v>328.6</v>
      </c>
      <c r="D22" s="9" t="s">
        <v>843</v>
      </c>
      <c r="E22" s="9" t="s">
        <v>987</v>
      </c>
      <c r="F22" s="138" t="s">
        <v>840</v>
      </c>
      <c r="G22" s="139"/>
      <c r="H22" s="139"/>
      <c r="I22" s="140"/>
      <c r="J22" s="51" t="s">
        <v>841</v>
      </c>
      <c r="K22" s="9" t="s">
        <v>856</v>
      </c>
      <c r="L22" s="16" t="s">
        <v>842</v>
      </c>
    </row>
    <row r="23" spans="1:12" ht="112.5" customHeight="1">
      <c r="A23" s="9" t="s">
        <v>847</v>
      </c>
      <c r="B23" s="11" t="s">
        <v>950</v>
      </c>
      <c r="C23" s="65">
        <v>968.3</v>
      </c>
      <c r="D23" s="9" t="s">
        <v>844</v>
      </c>
      <c r="E23" s="9" t="s">
        <v>987</v>
      </c>
      <c r="F23" s="157" t="s">
        <v>840</v>
      </c>
      <c r="G23" s="169"/>
      <c r="H23" s="169"/>
      <c r="I23" s="168"/>
      <c r="J23" s="51" t="s">
        <v>841</v>
      </c>
      <c r="K23" s="9" t="s">
        <v>856</v>
      </c>
      <c r="L23" s="16" t="s">
        <v>648</v>
      </c>
    </row>
    <row r="24" spans="1:12" ht="112.5" customHeight="1">
      <c r="A24" s="9" t="s">
        <v>650</v>
      </c>
      <c r="B24" s="11" t="s">
        <v>951</v>
      </c>
      <c r="C24" s="65">
        <v>960.2</v>
      </c>
      <c r="D24" s="9" t="s">
        <v>844</v>
      </c>
      <c r="E24" s="9" t="s">
        <v>987</v>
      </c>
      <c r="F24" s="157" t="s">
        <v>840</v>
      </c>
      <c r="G24" s="169"/>
      <c r="H24" s="169"/>
      <c r="I24" s="168"/>
      <c r="J24" s="51" t="s">
        <v>841</v>
      </c>
      <c r="K24" s="9" t="s">
        <v>856</v>
      </c>
      <c r="L24" s="16" t="s">
        <v>648</v>
      </c>
    </row>
    <row r="25" spans="1:12" ht="112.5" customHeight="1">
      <c r="A25" s="9" t="s">
        <v>651</v>
      </c>
      <c r="B25" s="11" t="s">
        <v>952</v>
      </c>
      <c r="C25" s="65">
        <v>31.6</v>
      </c>
      <c r="D25" s="9" t="s">
        <v>845</v>
      </c>
      <c r="E25" s="9" t="s">
        <v>987</v>
      </c>
      <c r="F25" s="157" t="s">
        <v>840</v>
      </c>
      <c r="G25" s="169"/>
      <c r="H25" s="169"/>
      <c r="I25" s="168"/>
      <c r="J25" s="51" t="s">
        <v>841</v>
      </c>
      <c r="K25" s="9" t="s">
        <v>856</v>
      </c>
      <c r="L25" s="16" t="s">
        <v>842</v>
      </c>
    </row>
    <row r="26" spans="1:12" ht="13.5" customHeight="1">
      <c r="A26" s="1"/>
      <c r="B26" s="131" t="s">
        <v>838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3"/>
    </row>
    <row r="27" spans="1:114" s="50" customFormat="1" ht="13.5" customHeight="1">
      <c r="A27" s="9" t="s">
        <v>837</v>
      </c>
      <c r="B27" s="179" t="s">
        <v>846</v>
      </c>
      <c r="C27" s="179"/>
      <c r="D27" s="180"/>
      <c r="E27" s="180"/>
      <c r="F27" s="180"/>
      <c r="G27" s="180"/>
      <c r="H27" s="180"/>
      <c r="I27" s="180"/>
      <c r="J27" s="180"/>
      <c r="K27" s="180"/>
      <c r="L27" s="181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</row>
    <row r="28" spans="1:12" ht="111" customHeight="1">
      <c r="A28" s="9" t="s">
        <v>678</v>
      </c>
      <c r="B28" s="11" t="s">
        <v>679</v>
      </c>
      <c r="C28" s="74">
        <v>56.7</v>
      </c>
      <c r="D28" s="9" t="s">
        <v>249</v>
      </c>
      <c r="E28" s="9" t="s">
        <v>989</v>
      </c>
      <c r="F28" s="15">
        <v>15</v>
      </c>
      <c r="G28" s="15">
        <v>0.013</v>
      </c>
      <c r="H28" s="15">
        <v>5</v>
      </c>
      <c r="I28" s="15">
        <v>5</v>
      </c>
      <c r="J28" s="51" t="s">
        <v>977</v>
      </c>
      <c r="K28" s="9" t="s">
        <v>856</v>
      </c>
      <c r="L28" s="96" t="s">
        <v>873</v>
      </c>
    </row>
    <row r="29" spans="1:12" ht="111" customHeight="1">
      <c r="A29" s="9" t="s">
        <v>680</v>
      </c>
      <c r="B29" s="11" t="s">
        <v>681</v>
      </c>
      <c r="C29" s="74">
        <v>3199.2</v>
      </c>
      <c r="D29" s="9" t="s">
        <v>334</v>
      </c>
      <c r="E29" s="9" t="s">
        <v>989</v>
      </c>
      <c r="F29" s="157" t="s">
        <v>816</v>
      </c>
      <c r="G29" s="169"/>
      <c r="H29" s="169"/>
      <c r="I29" s="168"/>
      <c r="J29" s="51" t="s">
        <v>977</v>
      </c>
      <c r="K29" s="9" t="s">
        <v>856</v>
      </c>
      <c r="L29" s="96" t="s">
        <v>873</v>
      </c>
    </row>
    <row r="30" spans="1:12" ht="111" customHeight="1">
      <c r="A30" s="9" t="s">
        <v>682</v>
      </c>
      <c r="B30" s="11" t="s">
        <v>292</v>
      </c>
      <c r="C30" s="74">
        <v>434.5</v>
      </c>
      <c r="D30" s="9" t="s">
        <v>290</v>
      </c>
      <c r="E30" s="9" t="s">
        <v>989</v>
      </c>
      <c r="F30" s="15">
        <v>70</v>
      </c>
      <c r="G30" s="15">
        <v>0.06</v>
      </c>
      <c r="H30" s="15">
        <v>5</v>
      </c>
      <c r="I30" s="15">
        <v>5</v>
      </c>
      <c r="J30" s="51" t="s">
        <v>810</v>
      </c>
      <c r="K30" s="9" t="s">
        <v>856</v>
      </c>
      <c r="L30" s="96" t="s">
        <v>873</v>
      </c>
    </row>
    <row r="31" spans="1:12" ht="111" customHeight="1">
      <c r="A31" s="9" t="s">
        <v>683</v>
      </c>
      <c r="B31" s="11" t="s">
        <v>684</v>
      </c>
      <c r="C31" s="74">
        <v>3284.8</v>
      </c>
      <c r="D31" s="9" t="s">
        <v>282</v>
      </c>
      <c r="E31" s="9" t="s">
        <v>989</v>
      </c>
      <c r="F31" s="15">
        <f>70+80</f>
        <v>150</v>
      </c>
      <c r="G31" s="15">
        <v>1.168</v>
      </c>
      <c r="H31" s="15">
        <v>20</v>
      </c>
      <c r="I31" s="15">
        <v>20</v>
      </c>
      <c r="J31" s="51" t="s">
        <v>810</v>
      </c>
      <c r="K31" s="9" t="s">
        <v>856</v>
      </c>
      <c r="L31" s="96" t="s">
        <v>873</v>
      </c>
    </row>
    <row r="32" spans="1:12" ht="111" customHeight="1">
      <c r="A32" s="9" t="s">
        <v>685</v>
      </c>
      <c r="B32" s="11" t="s">
        <v>686</v>
      </c>
      <c r="C32" s="74">
        <v>3286.7</v>
      </c>
      <c r="D32" s="9" t="s">
        <v>285</v>
      </c>
      <c r="E32" s="9" t="s">
        <v>989</v>
      </c>
      <c r="F32" s="15">
        <f>100</f>
        <v>100</v>
      </c>
      <c r="G32" s="15">
        <v>0.208</v>
      </c>
      <c r="H32" s="15">
        <v>20</v>
      </c>
      <c r="I32" s="15">
        <v>20</v>
      </c>
      <c r="J32" s="51" t="s">
        <v>810</v>
      </c>
      <c r="K32" s="9" t="s">
        <v>856</v>
      </c>
      <c r="L32" s="96" t="s">
        <v>873</v>
      </c>
    </row>
    <row r="33" spans="1:12" ht="111" customHeight="1">
      <c r="A33" s="9" t="s">
        <v>687</v>
      </c>
      <c r="B33" s="11" t="s">
        <v>688</v>
      </c>
      <c r="C33" s="74">
        <v>3749.1</v>
      </c>
      <c r="D33" s="9" t="s">
        <v>289</v>
      </c>
      <c r="E33" s="9" t="s">
        <v>989</v>
      </c>
      <c r="F33" s="15">
        <f>150+100+100</f>
        <v>350</v>
      </c>
      <c r="G33" s="15">
        <v>1.498</v>
      </c>
      <c r="H33" s="15">
        <v>54</v>
      </c>
      <c r="I33" s="15">
        <v>52.8</v>
      </c>
      <c r="J33" s="51" t="s">
        <v>810</v>
      </c>
      <c r="K33" s="9" t="s">
        <v>856</v>
      </c>
      <c r="L33" s="96" t="s">
        <v>873</v>
      </c>
    </row>
    <row r="34" spans="1:12" ht="111" customHeight="1">
      <c r="A34" s="9" t="s">
        <v>689</v>
      </c>
      <c r="B34" s="11" t="s">
        <v>690</v>
      </c>
      <c r="C34" s="74">
        <v>3290.3</v>
      </c>
      <c r="D34" s="9" t="s">
        <v>283</v>
      </c>
      <c r="E34" s="9" t="s">
        <v>989</v>
      </c>
      <c r="F34" s="15">
        <f>100</f>
        <v>100</v>
      </c>
      <c r="G34" s="15">
        <v>0.208</v>
      </c>
      <c r="H34" s="15">
        <v>20</v>
      </c>
      <c r="I34" s="15">
        <v>20</v>
      </c>
      <c r="J34" s="51" t="s">
        <v>810</v>
      </c>
      <c r="K34" s="9" t="s">
        <v>856</v>
      </c>
      <c r="L34" s="96" t="s">
        <v>873</v>
      </c>
    </row>
    <row r="35" spans="1:12" ht="111" customHeight="1">
      <c r="A35" s="9" t="s">
        <v>691</v>
      </c>
      <c r="B35" s="11" t="s">
        <v>700</v>
      </c>
      <c r="C35" s="74">
        <v>2259</v>
      </c>
      <c r="D35" s="9" t="s">
        <v>288</v>
      </c>
      <c r="E35" s="9" t="s">
        <v>989</v>
      </c>
      <c r="F35" s="15">
        <f>140+140+1100</f>
        <v>1380</v>
      </c>
      <c r="G35" s="15">
        <v>0.602</v>
      </c>
      <c r="H35" s="15">
        <v>20</v>
      </c>
      <c r="I35" s="15">
        <v>20</v>
      </c>
      <c r="J35" s="51" t="s">
        <v>810</v>
      </c>
      <c r="K35" s="9" t="s">
        <v>856</v>
      </c>
      <c r="L35" s="96" t="s">
        <v>873</v>
      </c>
    </row>
    <row r="36" spans="1:12" ht="111" customHeight="1">
      <c r="A36" s="9" t="s">
        <v>693</v>
      </c>
      <c r="B36" s="11" t="s">
        <v>692</v>
      </c>
      <c r="C36" s="74">
        <v>967</v>
      </c>
      <c r="D36" s="9" t="s">
        <v>287</v>
      </c>
      <c r="E36" s="9" t="s">
        <v>989</v>
      </c>
      <c r="F36" s="15">
        <v>200</v>
      </c>
      <c r="G36" s="15">
        <v>0.814</v>
      </c>
      <c r="H36" s="15">
        <v>20</v>
      </c>
      <c r="I36" s="15">
        <v>20</v>
      </c>
      <c r="J36" s="51" t="s">
        <v>810</v>
      </c>
      <c r="K36" s="9" t="s">
        <v>856</v>
      </c>
      <c r="L36" s="96" t="s">
        <v>873</v>
      </c>
    </row>
    <row r="37" spans="1:12" ht="111" customHeight="1">
      <c r="A37" s="9" t="s">
        <v>695</v>
      </c>
      <c r="B37" s="11" t="s">
        <v>694</v>
      </c>
      <c r="C37" s="74">
        <v>197.4</v>
      </c>
      <c r="D37" s="9" t="s">
        <v>284</v>
      </c>
      <c r="E37" s="9" t="s">
        <v>989</v>
      </c>
      <c r="F37" s="157" t="s">
        <v>816</v>
      </c>
      <c r="G37" s="169"/>
      <c r="H37" s="169"/>
      <c r="I37" s="168"/>
      <c r="J37" s="51" t="s">
        <v>810</v>
      </c>
      <c r="K37" s="9" t="s">
        <v>856</v>
      </c>
      <c r="L37" s="96" t="s">
        <v>873</v>
      </c>
    </row>
    <row r="38" spans="1:12" ht="111" customHeight="1">
      <c r="A38" s="9" t="s">
        <v>697</v>
      </c>
      <c r="B38" s="11" t="s">
        <v>696</v>
      </c>
      <c r="C38" s="74">
        <v>564.9</v>
      </c>
      <c r="D38" s="9" t="s">
        <v>286</v>
      </c>
      <c r="E38" s="9" t="s">
        <v>989</v>
      </c>
      <c r="F38" s="157" t="s">
        <v>816</v>
      </c>
      <c r="G38" s="169"/>
      <c r="H38" s="169"/>
      <c r="I38" s="168"/>
      <c r="J38" s="51" t="s">
        <v>810</v>
      </c>
      <c r="K38" s="9" t="s">
        <v>856</v>
      </c>
      <c r="L38" s="96" t="s">
        <v>873</v>
      </c>
    </row>
    <row r="39" spans="1:12" ht="119.25" customHeight="1">
      <c r="A39" s="9" t="s">
        <v>699</v>
      </c>
      <c r="B39" s="11" t="s">
        <v>698</v>
      </c>
      <c r="C39" s="74">
        <v>194.7</v>
      </c>
      <c r="D39" s="9" t="s">
        <v>291</v>
      </c>
      <c r="E39" s="9" t="s">
        <v>989</v>
      </c>
      <c r="F39" s="157" t="s">
        <v>816</v>
      </c>
      <c r="G39" s="169"/>
      <c r="H39" s="169"/>
      <c r="I39" s="168"/>
      <c r="J39" s="51" t="s">
        <v>810</v>
      </c>
      <c r="K39" s="9" t="s">
        <v>856</v>
      </c>
      <c r="L39" s="96" t="s">
        <v>873</v>
      </c>
    </row>
    <row r="40" spans="1:12" ht="117.75" customHeight="1">
      <c r="A40" s="9" t="s">
        <v>701</v>
      </c>
      <c r="B40" s="11" t="s">
        <v>702</v>
      </c>
      <c r="C40" s="74">
        <v>85.8</v>
      </c>
      <c r="D40" s="9" t="s">
        <v>249</v>
      </c>
      <c r="E40" s="9" t="s">
        <v>989</v>
      </c>
      <c r="F40" s="157" t="s">
        <v>816</v>
      </c>
      <c r="G40" s="169"/>
      <c r="H40" s="169"/>
      <c r="I40" s="168"/>
      <c r="J40" s="51" t="s">
        <v>810</v>
      </c>
      <c r="K40" s="9" t="s">
        <v>856</v>
      </c>
      <c r="L40" s="96" t="s">
        <v>873</v>
      </c>
    </row>
    <row r="41" spans="1:12" ht="116.25" customHeight="1">
      <c r="A41" s="61" t="s">
        <v>703</v>
      </c>
      <c r="B41" s="60" t="s">
        <v>704</v>
      </c>
      <c r="C41" s="120">
        <v>23714.7</v>
      </c>
      <c r="D41" s="61" t="s">
        <v>249</v>
      </c>
      <c r="E41" s="61" t="s">
        <v>989</v>
      </c>
      <c r="F41" s="170" t="s">
        <v>816</v>
      </c>
      <c r="G41" s="171"/>
      <c r="H41" s="171"/>
      <c r="I41" s="172"/>
      <c r="J41" s="81" t="s">
        <v>810</v>
      </c>
      <c r="K41" s="61" t="s">
        <v>856</v>
      </c>
      <c r="L41" s="118" t="s">
        <v>873</v>
      </c>
    </row>
    <row r="42" spans="1:12" ht="117.75" customHeight="1">
      <c r="A42" s="9" t="s">
        <v>705</v>
      </c>
      <c r="B42" s="11" t="s">
        <v>706</v>
      </c>
      <c r="C42" s="74">
        <v>6.9</v>
      </c>
      <c r="D42" s="9" t="s">
        <v>249</v>
      </c>
      <c r="E42" s="9" t="s">
        <v>989</v>
      </c>
      <c r="F42" s="137" t="s">
        <v>816</v>
      </c>
      <c r="G42" s="137"/>
      <c r="H42" s="137"/>
      <c r="I42" s="137"/>
      <c r="J42" s="51" t="s">
        <v>810</v>
      </c>
      <c r="K42" s="9" t="s">
        <v>856</v>
      </c>
      <c r="L42" s="96" t="s">
        <v>873</v>
      </c>
    </row>
    <row r="43" spans="1:12" ht="38.25" customHeight="1">
      <c r="A43" s="56"/>
      <c r="B43" s="121"/>
      <c r="C43" s="122"/>
      <c r="D43" s="56"/>
      <c r="E43" s="56"/>
      <c r="F43" s="125"/>
      <c r="G43" s="125"/>
      <c r="H43" s="125"/>
      <c r="I43" s="125"/>
      <c r="J43" s="123"/>
      <c r="L43" s="124"/>
    </row>
    <row r="44" spans="1:114" s="50" customFormat="1" ht="17.25" customHeight="1">
      <c r="A44" s="9" t="s">
        <v>644</v>
      </c>
      <c r="B44" s="149" t="s">
        <v>1047</v>
      </c>
      <c r="C44" s="149"/>
      <c r="D44" s="155"/>
      <c r="E44" s="155"/>
      <c r="F44" s="155"/>
      <c r="G44" s="155"/>
      <c r="H44" s="155"/>
      <c r="I44" s="155"/>
      <c r="J44" s="155"/>
      <c r="K44" s="155"/>
      <c r="L44" s="156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</row>
    <row r="45" spans="1:12" ht="131.25" customHeight="1">
      <c r="A45" s="9" t="s">
        <v>707</v>
      </c>
      <c r="B45" s="75" t="s">
        <v>708</v>
      </c>
      <c r="C45" s="74">
        <v>280.9</v>
      </c>
      <c r="D45" s="67" t="s">
        <v>784</v>
      </c>
      <c r="E45" s="9" t="s">
        <v>989</v>
      </c>
      <c r="F45" s="15">
        <v>50</v>
      </c>
      <c r="G45" s="15">
        <v>0.155</v>
      </c>
      <c r="H45" s="157" t="s">
        <v>818</v>
      </c>
      <c r="I45" s="168"/>
      <c r="J45" s="51" t="s">
        <v>990</v>
      </c>
      <c r="K45" s="9" t="s">
        <v>856</v>
      </c>
      <c r="L45" s="96" t="s">
        <v>873</v>
      </c>
    </row>
    <row r="46" spans="1:12" ht="132" customHeight="1">
      <c r="A46" s="9" t="s">
        <v>709</v>
      </c>
      <c r="B46" s="75" t="s">
        <v>710</v>
      </c>
      <c r="C46" s="74">
        <v>2587.2</v>
      </c>
      <c r="D46" s="67" t="s">
        <v>669</v>
      </c>
      <c r="E46" s="9" t="s">
        <v>989</v>
      </c>
      <c r="F46" s="157" t="s">
        <v>816</v>
      </c>
      <c r="G46" s="158"/>
      <c r="H46" s="158"/>
      <c r="I46" s="159"/>
      <c r="J46" s="51" t="s">
        <v>990</v>
      </c>
      <c r="K46" s="9" t="s">
        <v>856</v>
      </c>
      <c r="L46" s="96" t="s">
        <v>873</v>
      </c>
    </row>
    <row r="47" spans="1:12" ht="131.25" customHeight="1">
      <c r="A47" s="9" t="s">
        <v>711</v>
      </c>
      <c r="B47" s="75" t="s">
        <v>712</v>
      </c>
      <c r="C47" s="74" t="s">
        <v>998</v>
      </c>
      <c r="D47" s="67" t="s">
        <v>669</v>
      </c>
      <c r="E47" s="9" t="s">
        <v>989</v>
      </c>
      <c r="F47" s="157" t="s">
        <v>816</v>
      </c>
      <c r="G47" s="158"/>
      <c r="H47" s="158"/>
      <c r="I47" s="159"/>
      <c r="J47" s="51" t="s">
        <v>1097</v>
      </c>
      <c r="K47" s="9" t="s">
        <v>856</v>
      </c>
      <c r="L47" s="96" t="s">
        <v>873</v>
      </c>
    </row>
    <row r="48" spans="1:12" ht="106.5" customHeight="1">
      <c r="A48" s="56"/>
      <c r="B48" s="121"/>
      <c r="C48" s="122"/>
      <c r="D48" s="56"/>
      <c r="E48" s="56"/>
      <c r="F48" s="125"/>
      <c r="G48" s="57"/>
      <c r="H48" s="57"/>
      <c r="I48" s="57"/>
      <c r="J48" s="123"/>
      <c r="L48" s="124"/>
    </row>
    <row r="49" spans="1:114" s="50" customFormat="1" ht="13.5" customHeight="1">
      <c r="A49" s="9" t="s">
        <v>645</v>
      </c>
      <c r="B49" s="173" t="s">
        <v>827</v>
      </c>
      <c r="C49" s="173"/>
      <c r="D49" s="174"/>
      <c r="E49" s="174"/>
      <c r="F49" s="174"/>
      <c r="G49" s="174"/>
      <c r="H49" s="174"/>
      <c r="I49" s="174"/>
      <c r="J49" s="174"/>
      <c r="K49" s="174"/>
      <c r="L49" s="174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</row>
    <row r="50" spans="1:13" ht="109.5" customHeight="1">
      <c r="A50" s="9" t="s">
        <v>713</v>
      </c>
      <c r="B50" s="11" t="s">
        <v>716</v>
      </c>
      <c r="C50" s="74">
        <v>2315.7</v>
      </c>
      <c r="D50" s="9" t="s">
        <v>786</v>
      </c>
      <c r="E50" s="9" t="s">
        <v>989</v>
      </c>
      <c r="F50" s="15">
        <v>80</v>
      </c>
      <c r="G50" s="15">
        <v>1.16972</v>
      </c>
      <c r="H50" s="157" t="s">
        <v>817</v>
      </c>
      <c r="I50" s="168"/>
      <c r="J50" s="51" t="s">
        <v>810</v>
      </c>
      <c r="K50" s="9" t="s">
        <v>856</v>
      </c>
      <c r="L50" s="96" t="s">
        <v>873</v>
      </c>
      <c r="M50" s="57"/>
    </row>
    <row r="51" spans="1:12" ht="109.5" customHeight="1">
      <c r="A51" s="9" t="s">
        <v>715</v>
      </c>
      <c r="B51" s="11" t="s">
        <v>714</v>
      </c>
      <c r="C51" s="74">
        <v>2786.9</v>
      </c>
      <c r="D51" s="9" t="s">
        <v>785</v>
      </c>
      <c r="E51" s="9" t="s">
        <v>989</v>
      </c>
      <c r="F51" s="16" t="s">
        <v>772</v>
      </c>
      <c r="G51" s="157" t="s">
        <v>817</v>
      </c>
      <c r="H51" s="158"/>
      <c r="I51" s="159"/>
      <c r="J51" s="51" t="s">
        <v>810</v>
      </c>
      <c r="K51" s="9" t="s">
        <v>856</v>
      </c>
      <c r="L51" s="96" t="s">
        <v>873</v>
      </c>
    </row>
    <row r="52" spans="1:114" s="50" customFormat="1" ht="13.5" customHeight="1">
      <c r="A52" s="9" t="s">
        <v>646</v>
      </c>
      <c r="B52" s="149" t="s">
        <v>828</v>
      </c>
      <c r="C52" s="149"/>
      <c r="D52" s="155"/>
      <c r="E52" s="155"/>
      <c r="F52" s="155"/>
      <c r="G52" s="155"/>
      <c r="H52" s="155"/>
      <c r="I52" s="155"/>
      <c r="J52" s="155"/>
      <c r="K52" s="155"/>
      <c r="L52" s="155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</row>
    <row r="53" spans="1:12" ht="111" customHeight="1">
      <c r="A53" s="9" t="s">
        <v>717</v>
      </c>
      <c r="B53" s="11" t="s">
        <v>718</v>
      </c>
      <c r="C53" s="74">
        <v>1040.7</v>
      </c>
      <c r="D53" s="9" t="s">
        <v>671</v>
      </c>
      <c r="E53" s="9" t="s">
        <v>989</v>
      </c>
      <c r="F53" s="16" t="s">
        <v>776</v>
      </c>
      <c r="G53" s="16" t="s">
        <v>773</v>
      </c>
      <c r="H53" s="16" t="s">
        <v>774</v>
      </c>
      <c r="I53" s="16" t="s">
        <v>775</v>
      </c>
      <c r="J53" s="51" t="s">
        <v>810</v>
      </c>
      <c r="K53" s="9" t="s">
        <v>856</v>
      </c>
      <c r="L53" s="96" t="s">
        <v>873</v>
      </c>
    </row>
    <row r="54" spans="1:12" ht="111" customHeight="1">
      <c r="A54" s="9" t="s">
        <v>719</v>
      </c>
      <c r="B54" s="11" t="s">
        <v>720</v>
      </c>
      <c r="C54" s="74">
        <v>2795.6</v>
      </c>
      <c r="D54" s="9" t="s">
        <v>787</v>
      </c>
      <c r="E54" s="9" t="s">
        <v>989</v>
      </c>
      <c r="F54" s="15">
        <v>60</v>
      </c>
      <c r="G54" s="15">
        <v>0.916</v>
      </c>
      <c r="H54" s="16" t="s">
        <v>774</v>
      </c>
      <c r="I54" s="16" t="s">
        <v>775</v>
      </c>
      <c r="J54" s="51" t="s">
        <v>810</v>
      </c>
      <c r="K54" s="9" t="s">
        <v>856</v>
      </c>
      <c r="L54" s="96" t="s">
        <v>873</v>
      </c>
    </row>
    <row r="55" spans="1:12" ht="111" customHeight="1">
      <c r="A55" s="9" t="s">
        <v>721</v>
      </c>
      <c r="B55" s="11" t="s">
        <v>722</v>
      </c>
      <c r="C55" s="74">
        <v>354.8</v>
      </c>
      <c r="D55" s="9" t="s">
        <v>788</v>
      </c>
      <c r="E55" s="9" t="s">
        <v>989</v>
      </c>
      <c r="F55" s="16" t="s">
        <v>776</v>
      </c>
      <c r="G55" s="16" t="s">
        <v>773</v>
      </c>
      <c r="H55" s="16" t="s">
        <v>774</v>
      </c>
      <c r="I55" s="16" t="s">
        <v>775</v>
      </c>
      <c r="J55" s="51" t="s">
        <v>810</v>
      </c>
      <c r="K55" s="9" t="s">
        <v>856</v>
      </c>
      <c r="L55" s="96" t="s">
        <v>873</v>
      </c>
    </row>
    <row r="56" spans="1:12" ht="111" customHeight="1">
      <c r="A56" s="9" t="s">
        <v>723</v>
      </c>
      <c r="B56" s="11" t="s">
        <v>724</v>
      </c>
      <c r="C56" s="74">
        <v>794.2</v>
      </c>
      <c r="D56" s="9" t="s">
        <v>789</v>
      </c>
      <c r="E56" s="9" t="s">
        <v>989</v>
      </c>
      <c r="F56" s="16" t="s">
        <v>777</v>
      </c>
      <c r="G56" s="16" t="s">
        <v>773</v>
      </c>
      <c r="H56" s="16" t="s">
        <v>774</v>
      </c>
      <c r="I56" s="16" t="s">
        <v>775</v>
      </c>
      <c r="J56" s="51" t="s">
        <v>810</v>
      </c>
      <c r="K56" s="9" t="s">
        <v>856</v>
      </c>
      <c r="L56" s="96" t="s">
        <v>873</v>
      </c>
    </row>
    <row r="57" spans="1:12" ht="120.75" customHeight="1">
      <c r="A57" s="9" t="s">
        <v>725</v>
      </c>
      <c r="B57" s="11" t="s">
        <v>726</v>
      </c>
      <c r="C57" s="74">
        <v>2837.8</v>
      </c>
      <c r="D57" s="9" t="s">
        <v>790</v>
      </c>
      <c r="E57" s="9" t="s">
        <v>989</v>
      </c>
      <c r="F57" s="15">
        <v>75</v>
      </c>
      <c r="G57" s="16" t="s">
        <v>773</v>
      </c>
      <c r="H57" s="16" t="s">
        <v>774</v>
      </c>
      <c r="I57" s="16" t="s">
        <v>775</v>
      </c>
      <c r="J57" s="51" t="s">
        <v>810</v>
      </c>
      <c r="K57" s="9" t="s">
        <v>856</v>
      </c>
      <c r="L57" s="96" t="s">
        <v>873</v>
      </c>
    </row>
    <row r="58" spans="1:114" s="50" customFormat="1" ht="13.5" customHeight="1">
      <c r="A58" s="9" t="s">
        <v>647</v>
      </c>
      <c r="B58" s="148" t="s">
        <v>829</v>
      </c>
      <c r="C58" s="149"/>
      <c r="D58" s="155"/>
      <c r="E58" s="155"/>
      <c r="F58" s="155"/>
      <c r="G58" s="155"/>
      <c r="H58" s="155"/>
      <c r="I58" s="155"/>
      <c r="J58" s="155"/>
      <c r="K58" s="155"/>
      <c r="L58" s="156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</row>
    <row r="59" spans="1:12" ht="159.75" customHeight="1">
      <c r="A59" s="9" t="s">
        <v>727</v>
      </c>
      <c r="B59" s="11" t="s">
        <v>292</v>
      </c>
      <c r="C59" s="65">
        <v>477.3</v>
      </c>
      <c r="D59" s="9" t="s">
        <v>672</v>
      </c>
      <c r="E59" s="9" t="s">
        <v>839</v>
      </c>
      <c r="F59" s="16" t="s">
        <v>778</v>
      </c>
      <c r="G59" s="16" t="s">
        <v>779</v>
      </c>
      <c r="H59" s="16" t="s">
        <v>780</v>
      </c>
      <c r="I59" s="16" t="s">
        <v>775</v>
      </c>
      <c r="J59" s="51" t="s">
        <v>811</v>
      </c>
      <c r="K59" s="16" t="s">
        <v>659</v>
      </c>
      <c r="L59" s="16" t="s">
        <v>648</v>
      </c>
    </row>
    <row r="60" spans="1:114" s="50" customFormat="1" ht="13.5" customHeight="1">
      <c r="A60" s="9">
        <v>6</v>
      </c>
      <c r="B60" s="148" t="s">
        <v>830</v>
      </c>
      <c r="C60" s="149"/>
      <c r="D60" s="155"/>
      <c r="E60" s="155"/>
      <c r="F60" s="155"/>
      <c r="G60" s="155"/>
      <c r="H60" s="155"/>
      <c r="I60" s="155"/>
      <c r="J60" s="155"/>
      <c r="K60" s="155"/>
      <c r="L60" s="156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</row>
    <row r="61" spans="1:12" ht="85.5" customHeight="1">
      <c r="A61" s="9" t="s">
        <v>728</v>
      </c>
      <c r="B61" s="11" t="s">
        <v>729</v>
      </c>
      <c r="C61" s="65">
        <v>2417.5</v>
      </c>
      <c r="D61" s="9" t="s">
        <v>791</v>
      </c>
      <c r="E61" s="9" t="s">
        <v>839</v>
      </c>
      <c r="F61" s="15">
        <v>250</v>
      </c>
      <c r="G61" s="16" t="s">
        <v>781</v>
      </c>
      <c r="H61" s="16" t="s">
        <v>780</v>
      </c>
      <c r="I61" s="16" t="s">
        <v>775</v>
      </c>
      <c r="J61" s="51" t="s">
        <v>809</v>
      </c>
      <c r="K61" s="9" t="s">
        <v>856</v>
      </c>
      <c r="L61" s="96" t="s">
        <v>873</v>
      </c>
    </row>
    <row r="62" spans="1:12" ht="84" customHeight="1">
      <c r="A62" s="9" t="s">
        <v>730</v>
      </c>
      <c r="B62" s="11" t="s">
        <v>731</v>
      </c>
      <c r="C62" s="65">
        <v>100.2</v>
      </c>
      <c r="D62" s="9" t="s">
        <v>792</v>
      </c>
      <c r="E62" s="9" t="s">
        <v>839</v>
      </c>
      <c r="F62" s="15">
        <v>50</v>
      </c>
      <c r="G62" s="15">
        <v>0.01</v>
      </c>
      <c r="H62" s="16" t="s">
        <v>780</v>
      </c>
      <c r="I62" s="16" t="s">
        <v>775</v>
      </c>
      <c r="J62" s="51" t="s">
        <v>809</v>
      </c>
      <c r="K62" s="9" t="s">
        <v>856</v>
      </c>
      <c r="L62" s="96" t="s">
        <v>873</v>
      </c>
    </row>
    <row r="63" spans="1:114" s="50" customFormat="1" ht="14.25" customHeight="1">
      <c r="A63" s="9" t="s">
        <v>650</v>
      </c>
      <c r="B63" s="149" t="s">
        <v>831</v>
      </c>
      <c r="C63" s="149"/>
      <c r="D63" s="155"/>
      <c r="E63" s="155"/>
      <c r="F63" s="155"/>
      <c r="G63" s="155"/>
      <c r="H63" s="155"/>
      <c r="I63" s="155"/>
      <c r="J63" s="155"/>
      <c r="K63" s="155"/>
      <c r="L63" s="156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</row>
    <row r="64" spans="1:12" ht="108" customHeight="1">
      <c r="A64" s="9" t="s">
        <v>732</v>
      </c>
      <c r="B64" s="11" t="s">
        <v>735</v>
      </c>
      <c r="C64" s="65">
        <v>44.3</v>
      </c>
      <c r="D64" s="9" t="s">
        <v>674</v>
      </c>
      <c r="E64" s="9" t="s">
        <v>989</v>
      </c>
      <c r="F64" s="15">
        <v>10</v>
      </c>
      <c r="G64" s="15">
        <v>0.016</v>
      </c>
      <c r="H64" s="15">
        <v>0.04</v>
      </c>
      <c r="I64" s="15">
        <v>0.07</v>
      </c>
      <c r="J64" s="51" t="s">
        <v>812</v>
      </c>
      <c r="K64" s="9" t="s">
        <v>856</v>
      </c>
      <c r="L64" s="51" t="s">
        <v>873</v>
      </c>
    </row>
    <row r="65" spans="1:12" ht="108" customHeight="1">
      <c r="A65" s="9" t="s">
        <v>1069</v>
      </c>
      <c r="B65" s="11" t="s">
        <v>736</v>
      </c>
      <c r="C65" s="65">
        <v>55.2</v>
      </c>
      <c r="D65" s="9" t="s">
        <v>674</v>
      </c>
      <c r="E65" s="9" t="s">
        <v>989</v>
      </c>
      <c r="F65" s="15">
        <v>50</v>
      </c>
      <c r="G65" s="15">
        <v>0.027</v>
      </c>
      <c r="H65" s="15">
        <v>0.08</v>
      </c>
      <c r="I65" s="15">
        <v>3.47</v>
      </c>
      <c r="J65" s="51" t="s">
        <v>812</v>
      </c>
      <c r="K65" s="97" t="s">
        <v>820</v>
      </c>
      <c r="L65" s="51" t="s">
        <v>873</v>
      </c>
    </row>
    <row r="66" spans="1:12" ht="108" customHeight="1">
      <c r="A66" s="9" t="s">
        <v>1070</v>
      </c>
      <c r="B66" s="11" t="s">
        <v>737</v>
      </c>
      <c r="C66" s="65">
        <v>5268.7</v>
      </c>
      <c r="D66" s="9" t="s">
        <v>793</v>
      </c>
      <c r="E66" s="9" t="s">
        <v>989</v>
      </c>
      <c r="F66" s="15">
        <v>1000</v>
      </c>
      <c r="G66" s="15">
        <v>3.772</v>
      </c>
      <c r="H66" s="15">
        <v>24.7</v>
      </c>
      <c r="I66" s="15">
        <v>12.76</v>
      </c>
      <c r="J66" s="51" t="s">
        <v>812</v>
      </c>
      <c r="K66" s="97" t="s">
        <v>835</v>
      </c>
      <c r="L66" s="51" t="s">
        <v>873</v>
      </c>
    </row>
    <row r="67" spans="1:12" ht="108" customHeight="1">
      <c r="A67" s="9" t="s">
        <v>1071</v>
      </c>
      <c r="B67" s="11" t="s">
        <v>738</v>
      </c>
      <c r="C67" s="65">
        <v>132.8</v>
      </c>
      <c r="D67" s="9" t="s">
        <v>794</v>
      </c>
      <c r="E67" s="9" t="s">
        <v>989</v>
      </c>
      <c r="F67" s="15">
        <v>50</v>
      </c>
      <c r="G67" s="157" t="s">
        <v>817</v>
      </c>
      <c r="H67" s="158"/>
      <c r="I67" s="159"/>
      <c r="J67" s="51" t="s">
        <v>975</v>
      </c>
      <c r="K67" s="9" t="s">
        <v>856</v>
      </c>
      <c r="L67" s="96" t="s">
        <v>873</v>
      </c>
    </row>
    <row r="68" spans="1:12" ht="108" customHeight="1">
      <c r="A68" s="9" t="s">
        <v>1072</v>
      </c>
      <c r="B68" s="11" t="s">
        <v>739</v>
      </c>
      <c r="C68" s="65">
        <v>235.4</v>
      </c>
      <c r="D68" s="9" t="s">
        <v>795</v>
      </c>
      <c r="E68" s="9" t="s">
        <v>989</v>
      </c>
      <c r="F68" s="15">
        <v>100</v>
      </c>
      <c r="G68" s="15">
        <v>0.069</v>
      </c>
      <c r="H68" s="15">
        <v>0.5</v>
      </c>
      <c r="I68" s="15">
        <v>2.07</v>
      </c>
      <c r="J68" s="51" t="s">
        <v>812</v>
      </c>
      <c r="K68" s="9" t="s">
        <v>856</v>
      </c>
      <c r="L68" s="96" t="s">
        <v>873</v>
      </c>
    </row>
    <row r="69" spans="1:12" ht="108" customHeight="1">
      <c r="A69" s="9" t="s">
        <v>1073</v>
      </c>
      <c r="B69" s="11" t="s">
        <v>740</v>
      </c>
      <c r="C69" s="65">
        <v>2324.9</v>
      </c>
      <c r="D69" s="9" t="s">
        <v>796</v>
      </c>
      <c r="E69" s="9" t="s">
        <v>989</v>
      </c>
      <c r="F69" s="15">
        <v>20</v>
      </c>
      <c r="G69" s="15">
        <v>0.465</v>
      </c>
      <c r="H69" s="157" t="s">
        <v>818</v>
      </c>
      <c r="I69" s="168"/>
      <c r="J69" s="51" t="s">
        <v>976</v>
      </c>
      <c r="K69" s="9" t="s">
        <v>856</v>
      </c>
      <c r="L69" s="96" t="s">
        <v>873</v>
      </c>
    </row>
    <row r="70" spans="1:12" ht="108" customHeight="1">
      <c r="A70" s="9" t="s">
        <v>1074</v>
      </c>
      <c r="B70" s="11" t="s">
        <v>741</v>
      </c>
      <c r="C70" s="65">
        <v>1128</v>
      </c>
      <c r="D70" s="9" t="s">
        <v>674</v>
      </c>
      <c r="E70" s="9" t="s">
        <v>989</v>
      </c>
      <c r="F70" s="15">
        <v>5</v>
      </c>
      <c r="G70" s="157" t="s">
        <v>817</v>
      </c>
      <c r="H70" s="158"/>
      <c r="I70" s="159"/>
      <c r="J70" s="51" t="s">
        <v>812</v>
      </c>
      <c r="K70" s="9" t="s">
        <v>856</v>
      </c>
      <c r="L70" s="96" t="s">
        <v>873</v>
      </c>
    </row>
    <row r="71" spans="1:12" ht="108" customHeight="1">
      <c r="A71" s="9" t="s">
        <v>1075</v>
      </c>
      <c r="B71" s="11" t="s">
        <v>742</v>
      </c>
      <c r="C71" s="65">
        <v>6.2</v>
      </c>
      <c r="D71" s="9" t="s">
        <v>674</v>
      </c>
      <c r="E71" s="9" t="s">
        <v>989</v>
      </c>
      <c r="F71" s="157" t="s">
        <v>816</v>
      </c>
      <c r="G71" s="158"/>
      <c r="H71" s="158"/>
      <c r="I71" s="159"/>
      <c r="J71" s="51" t="s">
        <v>812</v>
      </c>
      <c r="K71" s="9" t="s">
        <v>856</v>
      </c>
      <c r="L71" s="96" t="s">
        <v>873</v>
      </c>
    </row>
    <row r="72" spans="1:114" s="50" customFormat="1" ht="14.25" customHeight="1">
      <c r="A72" s="9" t="s">
        <v>651</v>
      </c>
      <c r="B72" s="149" t="s">
        <v>832</v>
      </c>
      <c r="C72" s="149"/>
      <c r="D72" s="155"/>
      <c r="E72" s="155"/>
      <c r="F72" s="155"/>
      <c r="G72" s="155"/>
      <c r="H72" s="155"/>
      <c r="I72" s="155"/>
      <c r="J72" s="155"/>
      <c r="K72" s="155"/>
      <c r="L72" s="156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</row>
    <row r="73" spans="1:12" ht="108.75" customHeight="1">
      <c r="A73" s="9" t="s">
        <v>733</v>
      </c>
      <c r="B73" s="11" t="s">
        <v>744</v>
      </c>
      <c r="C73" s="101">
        <v>905.3</v>
      </c>
      <c r="D73" s="9" t="s">
        <v>675</v>
      </c>
      <c r="E73" s="9" t="s">
        <v>989</v>
      </c>
      <c r="F73" s="15">
        <v>100</v>
      </c>
      <c r="G73" s="157" t="s">
        <v>817</v>
      </c>
      <c r="H73" s="158"/>
      <c r="I73" s="159"/>
      <c r="J73" s="51" t="s">
        <v>812</v>
      </c>
      <c r="K73" s="9" t="s">
        <v>856</v>
      </c>
      <c r="L73" s="96" t="s">
        <v>873</v>
      </c>
    </row>
    <row r="74" spans="1:12" ht="108.75" customHeight="1">
      <c r="A74" s="9" t="s">
        <v>1056</v>
      </c>
      <c r="B74" s="11" t="s">
        <v>745</v>
      </c>
      <c r="C74" s="101">
        <v>202.7</v>
      </c>
      <c r="D74" s="9" t="s">
        <v>797</v>
      </c>
      <c r="E74" s="9" t="s">
        <v>989</v>
      </c>
      <c r="F74" s="15">
        <v>40</v>
      </c>
      <c r="G74" s="157" t="s">
        <v>817</v>
      </c>
      <c r="H74" s="158"/>
      <c r="I74" s="159"/>
      <c r="J74" s="51" t="s">
        <v>812</v>
      </c>
      <c r="K74" s="9" t="s">
        <v>856</v>
      </c>
      <c r="L74" s="96" t="s">
        <v>873</v>
      </c>
    </row>
    <row r="75" spans="1:12" ht="108.75" customHeight="1">
      <c r="A75" s="9" t="s">
        <v>1057</v>
      </c>
      <c r="B75" s="11" t="s">
        <v>746</v>
      </c>
      <c r="C75" s="101">
        <v>221.8</v>
      </c>
      <c r="D75" s="9" t="s">
        <v>798</v>
      </c>
      <c r="E75" s="9" t="s">
        <v>989</v>
      </c>
      <c r="F75" s="15">
        <v>3</v>
      </c>
      <c r="G75" s="157" t="s">
        <v>817</v>
      </c>
      <c r="H75" s="158"/>
      <c r="I75" s="159"/>
      <c r="J75" s="51" t="s">
        <v>812</v>
      </c>
      <c r="K75" s="9" t="s">
        <v>856</v>
      </c>
      <c r="L75" s="96" t="s">
        <v>873</v>
      </c>
    </row>
    <row r="76" spans="1:12" ht="108.75" customHeight="1">
      <c r="A76" s="9" t="s">
        <v>1058</v>
      </c>
      <c r="B76" s="11" t="s">
        <v>747</v>
      </c>
      <c r="C76" s="101">
        <v>187.8</v>
      </c>
      <c r="D76" s="9" t="s">
        <v>799</v>
      </c>
      <c r="E76" s="9" t="s">
        <v>989</v>
      </c>
      <c r="F76" s="15">
        <v>2</v>
      </c>
      <c r="G76" s="157" t="s">
        <v>817</v>
      </c>
      <c r="H76" s="158"/>
      <c r="I76" s="159"/>
      <c r="J76" s="51" t="s">
        <v>812</v>
      </c>
      <c r="K76" s="9" t="s">
        <v>856</v>
      </c>
      <c r="L76" s="96" t="s">
        <v>873</v>
      </c>
    </row>
    <row r="77" spans="1:12" ht="108.75" customHeight="1">
      <c r="A77" s="9" t="s">
        <v>1059</v>
      </c>
      <c r="B77" s="11" t="s">
        <v>748</v>
      </c>
      <c r="C77" s="101">
        <v>29</v>
      </c>
      <c r="D77" s="9" t="s">
        <v>800</v>
      </c>
      <c r="E77" s="9" t="s">
        <v>989</v>
      </c>
      <c r="F77" s="15">
        <v>15</v>
      </c>
      <c r="G77" s="157" t="s">
        <v>817</v>
      </c>
      <c r="H77" s="158"/>
      <c r="I77" s="159"/>
      <c r="J77" s="51" t="s">
        <v>812</v>
      </c>
      <c r="K77" s="9" t="s">
        <v>856</v>
      </c>
      <c r="L77" s="96" t="s">
        <v>873</v>
      </c>
    </row>
    <row r="78" spans="1:114" s="50" customFormat="1" ht="13.5" customHeight="1">
      <c r="A78" s="9" t="s">
        <v>652</v>
      </c>
      <c r="B78" s="166" t="s">
        <v>833</v>
      </c>
      <c r="C78" s="166"/>
      <c r="D78" s="167"/>
      <c r="E78" s="167"/>
      <c r="F78" s="167"/>
      <c r="G78" s="167"/>
      <c r="H78" s="167"/>
      <c r="I78" s="167"/>
      <c r="J78" s="167"/>
      <c r="K78" s="167"/>
      <c r="L78" s="167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</row>
    <row r="79" spans="1:12" ht="111" customHeight="1">
      <c r="A79" s="9" t="s">
        <v>734</v>
      </c>
      <c r="B79" s="11" t="s">
        <v>750</v>
      </c>
      <c r="C79" s="101">
        <v>2425.6</v>
      </c>
      <c r="D79" s="9" t="s">
        <v>801</v>
      </c>
      <c r="E79" s="9" t="s">
        <v>989</v>
      </c>
      <c r="F79" s="15">
        <v>7</v>
      </c>
      <c r="G79" s="15">
        <v>0.35</v>
      </c>
      <c r="H79" s="157" t="s">
        <v>818</v>
      </c>
      <c r="I79" s="168"/>
      <c r="J79" s="51" t="s">
        <v>813</v>
      </c>
      <c r="K79" s="98" t="s">
        <v>659</v>
      </c>
      <c r="L79" s="16" t="s">
        <v>662</v>
      </c>
    </row>
    <row r="80" spans="1:114" s="50" customFormat="1" ht="13.5" customHeight="1">
      <c r="A80" s="9" t="s">
        <v>653</v>
      </c>
      <c r="B80" s="166" t="s">
        <v>1048</v>
      </c>
      <c r="C80" s="166"/>
      <c r="D80" s="167"/>
      <c r="E80" s="167"/>
      <c r="F80" s="167"/>
      <c r="G80" s="167"/>
      <c r="H80" s="167"/>
      <c r="I80" s="167"/>
      <c r="J80" s="167"/>
      <c r="K80" s="167"/>
      <c r="L80" s="167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</row>
    <row r="81" spans="1:12" ht="111" customHeight="1">
      <c r="A81" s="9" t="s">
        <v>743</v>
      </c>
      <c r="B81" s="11" t="s">
        <v>752</v>
      </c>
      <c r="C81" s="101">
        <v>490.5</v>
      </c>
      <c r="D81" s="9" t="s">
        <v>802</v>
      </c>
      <c r="E81" s="9" t="s">
        <v>989</v>
      </c>
      <c r="F81" s="15">
        <v>5</v>
      </c>
      <c r="G81" s="157" t="s">
        <v>817</v>
      </c>
      <c r="H81" s="158"/>
      <c r="I81" s="159"/>
      <c r="J81" s="51" t="s">
        <v>814</v>
      </c>
      <c r="K81" s="98" t="s">
        <v>659</v>
      </c>
      <c r="L81" s="16" t="s">
        <v>656</v>
      </c>
    </row>
    <row r="82" spans="1:12" ht="111" customHeight="1">
      <c r="A82" s="9" t="s">
        <v>1076</v>
      </c>
      <c r="B82" s="11" t="s">
        <v>754</v>
      </c>
      <c r="C82" s="101">
        <v>3580.7</v>
      </c>
      <c r="D82" s="9" t="s">
        <v>803</v>
      </c>
      <c r="E82" s="9" t="s">
        <v>989</v>
      </c>
      <c r="F82" s="15">
        <v>400</v>
      </c>
      <c r="G82" s="15">
        <v>1.409</v>
      </c>
      <c r="H82" s="15" t="s">
        <v>433</v>
      </c>
      <c r="I82" s="15" t="s">
        <v>433</v>
      </c>
      <c r="J82" s="51" t="s">
        <v>814</v>
      </c>
      <c r="K82" s="98" t="s">
        <v>659</v>
      </c>
      <c r="L82" s="16" t="s">
        <v>656</v>
      </c>
    </row>
    <row r="83" spans="1:12" ht="111" customHeight="1">
      <c r="A83" s="9" t="s">
        <v>1077</v>
      </c>
      <c r="B83" s="11" t="s">
        <v>756</v>
      </c>
      <c r="C83" s="101">
        <v>255.8</v>
      </c>
      <c r="D83" s="9" t="s">
        <v>804</v>
      </c>
      <c r="E83" s="9" t="s">
        <v>989</v>
      </c>
      <c r="F83" s="15">
        <v>2</v>
      </c>
      <c r="G83" s="157" t="s">
        <v>817</v>
      </c>
      <c r="H83" s="158"/>
      <c r="I83" s="159"/>
      <c r="J83" s="51" t="s">
        <v>814</v>
      </c>
      <c r="K83" s="98" t="s">
        <v>659</v>
      </c>
      <c r="L83" s="16" t="s">
        <v>656</v>
      </c>
    </row>
    <row r="84" spans="1:12" ht="111" customHeight="1">
      <c r="A84" s="9" t="s">
        <v>1078</v>
      </c>
      <c r="B84" s="11" t="s">
        <v>758</v>
      </c>
      <c r="C84" s="101">
        <v>802.9</v>
      </c>
      <c r="D84" s="9" t="s">
        <v>805</v>
      </c>
      <c r="E84" s="9" t="s">
        <v>989</v>
      </c>
      <c r="F84" s="15">
        <v>5</v>
      </c>
      <c r="G84" s="15">
        <v>0.196</v>
      </c>
      <c r="H84" s="15" t="s">
        <v>433</v>
      </c>
      <c r="I84" s="15" t="s">
        <v>433</v>
      </c>
      <c r="J84" s="51" t="s">
        <v>814</v>
      </c>
      <c r="K84" s="98" t="s">
        <v>659</v>
      </c>
      <c r="L84" s="16" t="s">
        <v>656</v>
      </c>
    </row>
    <row r="85" spans="1:12" ht="111" customHeight="1">
      <c r="A85" s="9" t="s">
        <v>1079</v>
      </c>
      <c r="B85" s="11" t="s">
        <v>759</v>
      </c>
      <c r="C85" s="101">
        <v>233.2</v>
      </c>
      <c r="D85" s="9" t="s">
        <v>806</v>
      </c>
      <c r="E85" s="9" t="s">
        <v>989</v>
      </c>
      <c r="F85" s="15">
        <v>120</v>
      </c>
      <c r="G85" s="15">
        <v>0.011</v>
      </c>
      <c r="H85" s="15" t="s">
        <v>433</v>
      </c>
      <c r="I85" s="15" t="s">
        <v>433</v>
      </c>
      <c r="J85" s="51" t="s">
        <v>814</v>
      </c>
      <c r="K85" s="98" t="s">
        <v>659</v>
      </c>
      <c r="L85" s="16" t="s">
        <v>656</v>
      </c>
    </row>
    <row r="86" spans="1:12" ht="111" customHeight="1">
      <c r="A86" s="9" t="s">
        <v>1080</v>
      </c>
      <c r="B86" s="11" t="s">
        <v>760</v>
      </c>
      <c r="C86" s="101">
        <v>34.7</v>
      </c>
      <c r="D86" s="9" t="s">
        <v>807</v>
      </c>
      <c r="E86" s="9" t="s">
        <v>989</v>
      </c>
      <c r="F86" s="15">
        <v>2</v>
      </c>
      <c r="G86" s="157" t="s">
        <v>817</v>
      </c>
      <c r="H86" s="158"/>
      <c r="I86" s="159"/>
      <c r="J86" s="51" t="s">
        <v>814</v>
      </c>
      <c r="K86" s="98" t="s">
        <v>659</v>
      </c>
      <c r="L86" s="16" t="s">
        <v>656</v>
      </c>
    </row>
    <row r="87" spans="1:12" ht="111" customHeight="1">
      <c r="A87" s="9" t="s">
        <v>1081</v>
      </c>
      <c r="B87" s="11" t="s">
        <v>761</v>
      </c>
      <c r="C87" s="101">
        <v>10.8</v>
      </c>
      <c r="D87" s="9" t="s">
        <v>808</v>
      </c>
      <c r="E87" s="9" t="s">
        <v>989</v>
      </c>
      <c r="F87" s="15">
        <v>2</v>
      </c>
      <c r="G87" s="157" t="s">
        <v>817</v>
      </c>
      <c r="H87" s="158"/>
      <c r="I87" s="159"/>
      <c r="J87" s="51" t="s">
        <v>814</v>
      </c>
      <c r="K87" s="98" t="s">
        <v>659</v>
      </c>
      <c r="L87" s="16" t="s">
        <v>656</v>
      </c>
    </row>
    <row r="88" spans="1:114" s="50" customFormat="1" ht="13.5" customHeight="1">
      <c r="A88" s="9" t="s">
        <v>654</v>
      </c>
      <c r="B88" s="149" t="s">
        <v>502</v>
      </c>
      <c r="C88" s="149"/>
      <c r="D88" s="155"/>
      <c r="E88" s="155"/>
      <c r="F88" s="155"/>
      <c r="G88" s="155"/>
      <c r="H88" s="155"/>
      <c r="I88" s="155"/>
      <c r="J88" s="155"/>
      <c r="K88" s="155"/>
      <c r="L88" s="156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</row>
    <row r="89" spans="1:12" ht="129" customHeight="1">
      <c r="A89" s="9" t="s">
        <v>749</v>
      </c>
      <c r="B89" s="11" t="s">
        <v>763</v>
      </c>
      <c r="C89" s="101">
        <v>3625.2</v>
      </c>
      <c r="D89" s="9" t="s">
        <v>677</v>
      </c>
      <c r="E89" s="9" t="s">
        <v>989</v>
      </c>
      <c r="F89" s="15">
        <v>400</v>
      </c>
      <c r="G89" s="16" t="s">
        <v>783</v>
      </c>
      <c r="H89" s="16" t="s">
        <v>782</v>
      </c>
      <c r="I89" s="15" t="s">
        <v>658</v>
      </c>
      <c r="J89" s="51" t="s">
        <v>819</v>
      </c>
      <c r="K89" s="98" t="s">
        <v>659</v>
      </c>
      <c r="L89" s="16" t="s">
        <v>662</v>
      </c>
    </row>
    <row r="90" spans="1:12" ht="129" customHeight="1">
      <c r="A90" s="9" t="s">
        <v>1060</v>
      </c>
      <c r="B90" s="11" t="s">
        <v>765</v>
      </c>
      <c r="C90" s="101">
        <v>349.7</v>
      </c>
      <c r="D90" s="9" t="s">
        <v>677</v>
      </c>
      <c r="E90" s="9" t="s">
        <v>989</v>
      </c>
      <c r="F90" s="15">
        <v>5</v>
      </c>
      <c r="G90" s="157" t="s">
        <v>817</v>
      </c>
      <c r="H90" s="158"/>
      <c r="I90" s="159"/>
      <c r="J90" s="51" t="s">
        <v>819</v>
      </c>
      <c r="K90" s="98" t="s">
        <v>659</v>
      </c>
      <c r="L90" s="16" t="s">
        <v>662</v>
      </c>
    </row>
    <row r="91" spans="1:12" ht="129" customHeight="1">
      <c r="A91" s="9" t="s">
        <v>1061</v>
      </c>
      <c r="B91" s="11" t="s">
        <v>767</v>
      </c>
      <c r="C91" s="101">
        <v>8.3</v>
      </c>
      <c r="D91" s="9" t="s">
        <v>677</v>
      </c>
      <c r="E91" s="9" t="s">
        <v>989</v>
      </c>
      <c r="F91" s="15">
        <v>2</v>
      </c>
      <c r="G91" s="157" t="s">
        <v>817</v>
      </c>
      <c r="H91" s="158"/>
      <c r="I91" s="159"/>
      <c r="J91" s="51" t="s">
        <v>819</v>
      </c>
      <c r="K91" s="98" t="s">
        <v>659</v>
      </c>
      <c r="L91" s="16" t="s">
        <v>662</v>
      </c>
    </row>
    <row r="92" spans="1:12" ht="129" customHeight="1">
      <c r="A92" s="9" t="s">
        <v>1062</v>
      </c>
      <c r="B92" s="11" t="s">
        <v>769</v>
      </c>
      <c r="C92" s="101">
        <v>7.5</v>
      </c>
      <c r="D92" s="9" t="s">
        <v>677</v>
      </c>
      <c r="E92" s="9" t="s">
        <v>989</v>
      </c>
      <c r="F92" s="15">
        <v>2</v>
      </c>
      <c r="G92" s="157" t="s">
        <v>817</v>
      </c>
      <c r="H92" s="158"/>
      <c r="I92" s="159"/>
      <c r="J92" s="51" t="s">
        <v>819</v>
      </c>
      <c r="K92" s="98" t="s">
        <v>659</v>
      </c>
      <c r="L92" s="16" t="s">
        <v>662</v>
      </c>
    </row>
    <row r="93" spans="1:12" ht="129" customHeight="1">
      <c r="A93" s="9" t="s">
        <v>1063</v>
      </c>
      <c r="B93" s="11" t="s">
        <v>770</v>
      </c>
      <c r="C93" s="101">
        <v>254.5</v>
      </c>
      <c r="D93" s="9" t="s">
        <v>677</v>
      </c>
      <c r="E93" s="9" t="s">
        <v>989</v>
      </c>
      <c r="F93" s="15">
        <v>5</v>
      </c>
      <c r="G93" s="16" t="s">
        <v>783</v>
      </c>
      <c r="H93" s="16" t="s">
        <v>782</v>
      </c>
      <c r="I93" s="15" t="s">
        <v>658</v>
      </c>
      <c r="J93" s="51" t="s">
        <v>819</v>
      </c>
      <c r="K93" s="98" t="s">
        <v>659</v>
      </c>
      <c r="L93" s="16" t="s">
        <v>662</v>
      </c>
    </row>
    <row r="94" spans="1:12" ht="129" customHeight="1">
      <c r="A94" s="9" t="s">
        <v>1064</v>
      </c>
      <c r="B94" s="11" t="s">
        <v>771</v>
      </c>
      <c r="C94" s="101">
        <v>318.7</v>
      </c>
      <c r="D94" s="9" t="s">
        <v>677</v>
      </c>
      <c r="E94" s="9" t="s">
        <v>989</v>
      </c>
      <c r="F94" s="15">
        <v>100</v>
      </c>
      <c r="G94" s="157" t="s">
        <v>817</v>
      </c>
      <c r="H94" s="158"/>
      <c r="I94" s="159"/>
      <c r="J94" s="51" t="s">
        <v>819</v>
      </c>
      <c r="K94" s="98" t="s">
        <v>659</v>
      </c>
      <c r="L94" s="16" t="s">
        <v>662</v>
      </c>
    </row>
    <row r="95" spans="1:114" s="50" customFormat="1" ht="14.25" customHeight="1">
      <c r="A95" s="9" t="s">
        <v>655</v>
      </c>
      <c r="B95" s="149" t="s">
        <v>1050</v>
      </c>
      <c r="C95" s="149"/>
      <c r="D95" s="155"/>
      <c r="E95" s="155"/>
      <c r="F95" s="155"/>
      <c r="G95" s="155"/>
      <c r="H95" s="155"/>
      <c r="I95" s="155"/>
      <c r="J95" s="155"/>
      <c r="K95" s="155"/>
      <c r="L95" s="156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</row>
    <row r="96" spans="1:12" ht="125.25" customHeight="1">
      <c r="A96" s="9" t="s">
        <v>751</v>
      </c>
      <c r="B96" s="77" t="s">
        <v>992</v>
      </c>
      <c r="C96" s="101">
        <v>1490.5</v>
      </c>
      <c r="D96" s="9" t="s">
        <v>993</v>
      </c>
      <c r="E96" s="9" t="s">
        <v>989</v>
      </c>
      <c r="F96" s="78">
        <v>600</v>
      </c>
      <c r="G96" s="78">
        <v>0.1158</v>
      </c>
      <c r="H96" s="151" t="s">
        <v>854</v>
      </c>
      <c r="I96" s="152"/>
      <c r="J96" s="51" t="s">
        <v>1049</v>
      </c>
      <c r="K96" s="9" t="s">
        <v>856</v>
      </c>
      <c r="L96" s="96" t="s">
        <v>873</v>
      </c>
    </row>
    <row r="97" spans="1:12" ht="125.25" customHeight="1">
      <c r="A97" s="9" t="s">
        <v>753</v>
      </c>
      <c r="B97" s="77" t="s">
        <v>994</v>
      </c>
      <c r="C97" s="101">
        <v>99.3</v>
      </c>
      <c r="D97" s="9" t="s">
        <v>995</v>
      </c>
      <c r="E97" s="9" t="s">
        <v>989</v>
      </c>
      <c r="F97" s="78">
        <v>600</v>
      </c>
      <c r="G97" s="78">
        <v>0.1506</v>
      </c>
      <c r="H97" s="151" t="s">
        <v>854</v>
      </c>
      <c r="I97" s="152"/>
      <c r="J97" s="51" t="s">
        <v>1049</v>
      </c>
      <c r="K97" s="9" t="s">
        <v>856</v>
      </c>
      <c r="L97" s="96" t="s">
        <v>873</v>
      </c>
    </row>
    <row r="98" spans="1:12" ht="125.25" customHeight="1">
      <c r="A98" s="9" t="s">
        <v>755</v>
      </c>
      <c r="B98" s="77" t="s">
        <v>996</v>
      </c>
      <c r="C98" s="101">
        <v>32.1</v>
      </c>
      <c r="D98" s="9" t="s">
        <v>997</v>
      </c>
      <c r="E98" s="9" t="s">
        <v>989</v>
      </c>
      <c r="F98" s="78">
        <v>600</v>
      </c>
      <c r="G98" s="78">
        <v>0.0176</v>
      </c>
      <c r="H98" s="151" t="s">
        <v>854</v>
      </c>
      <c r="I98" s="152"/>
      <c r="J98" s="51" t="s">
        <v>1049</v>
      </c>
      <c r="K98" s="9" t="s">
        <v>856</v>
      </c>
      <c r="L98" s="96" t="s">
        <v>873</v>
      </c>
    </row>
    <row r="99" spans="1:12" ht="125.25" customHeight="1">
      <c r="A99" s="9" t="s">
        <v>757</v>
      </c>
      <c r="B99" s="77" t="s">
        <v>704</v>
      </c>
      <c r="C99" s="101">
        <v>2558.7</v>
      </c>
      <c r="D99" s="9" t="s">
        <v>993</v>
      </c>
      <c r="E99" s="9" t="s">
        <v>989</v>
      </c>
      <c r="F99" s="151" t="s">
        <v>816</v>
      </c>
      <c r="G99" s="154"/>
      <c r="H99" s="154"/>
      <c r="I99" s="152"/>
      <c r="J99" s="51" t="s">
        <v>1049</v>
      </c>
      <c r="K99" s="9" t="s">
        <v>856</v>
      </c>
      <c r="L99" s="96" t="s">
        <v>873</v>
      </c>
    </row>
    <row r="100" spans="1:114" s="50" customFormat="1" ht="14.25" customHeight="1">
      <c r="A100" s="9" t="s">
        <v>657</v>
      </c>
      <c r="B100" s="149" t="s">
        <v>1051</v>
      </c>
      <c r="C100" s="149"/>
      <c r="D100" s="155"/>
      <c r="E100" s="155"/>
      <c r="F100" s="155"/>
      <c r="G100" s="155"/>
      <c r="H100" s="155"/>
      <c r="I100" s="155"/>
      <c r="J100" s="155"/>
      <c r="K100" s="155"/>
      <c r="L100" s="156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</row>
    <row r="101" spans="1:12" ht="108.75" customHeight="1">
      <c r="A101" s="9" t="s">
        <v>762</v>
      </c>
      <c r="B101" s="77" t="s">
        <v>999</v>
      </c>
      <c r="C101" s="101">
        <v>515.5</v>
      </c>
      <c r="D101" s="9" t="s">
        <v>1000</v>
      </c>
      <c r="E101" s="98" t="s">
        <v>989</v>
      </c>
      <c r="F101" s="16" t="s">
        <v>777</v>
      </c>
      <c r="G101" s="76">
        <v>0.206</v>
      </c>
      <c r="H101" s="151" t="s">
        <v>854</v>
      </c>
      <c r="I101" s="152"/>
      <c r="J101" s="51" t="s">
        <v>812</v>
      </c>
      <c r="K101" s="9" t="s">
        <v>856</v>
      </c>
      <c r="L101" s="96" t="s">
        <v>873</v>
      </c>
    </row>
    <row r="102" spans="1:12" ht="108.75" customHeight="1">
      <c r="A102" s="9" t="s">
        <v>764</v>
      </c>
      <c r="B102" s="77" t="s">
        <v>1001</v>
      </c>
      <c r="C102" s="101">
        <v>2349.9</v>
      </c>
      <c r="D102" s="9" t="s">
        <v>1002</v>
      </c>
      <c r="E102" s="98" t="s">
        <v>989</v>
      </c>
      <c r="F102" s="16" t="s">
        <v>777</v>
      </c>
      <c r="G102" s="76">
        <v>0.114</v>
      </c>
      <c r="H102" s="151" t="s">
        <v>854</v>
      </c>
      <c r="I102" s="152"/>
      <c r="J102" s="51" t="s">
        <v>812</v>
      </c>
      <c r="K102" s="9" t="s">
        <v>856</v>
      </c>
      <c r="L102" s="96" t="s">
        <v>873</v>
      </c>
    </row>
    <row r="103" spans="1:12" ht="108.75" customHeight="1">
      <c r="A103" s="9" t="s">
        <v>766</v>
      </c>
      <c r="B103" s="77" t="s">
        <v>1003</v>
      </c>
      <c r="C103" s="101">
        <v>578.7</v>
      </c>
      <c r="D103" s="9" t="s">
        <v>1004</v>
      </c>
      <c r="E103" s="98" t="s">
        <v>989</v>
      </c>
      <c r="F103" s="16" t="s">
        <v>777</v>
      </c>
      <c r="G103" s="76">
        <v>0.285</v>
      </c>
      <c r="H103" s="151" t="s">
        <v>854</v>
      </c>
      <c r="I103" s="152"/>
      <c r="J103" s="51" t="s">
        <v>812</v>
      </c>
      <c r="K103" s="9" t="s">
        <v>856</v>
      </c>
      <c r="L103" s="96" t="s">
        <v>873</v>
      </c>
    </row>
    <row r="104" spans="1:12" ht="108.75" customHeight="1">
      <c r="A104" s="9" t="s">
        <v>768</v>
      </c>
      <c r="B104" s="77" t="s">
        <v>1005</v>
      </c>
      <c r="C104" s="101">
        <v>486.6</v>
      </c>
      <c r="D104" s="9" t="s">
        <v>1006</v>
      </c>
      <c r="E104" s="98" t="s">
        <v>989</v>
      </c>
      <c r="F104" s="138" t="s">
        <v>1035</v>
      </c>
      <c r="G104" s="139"/>
      <c r="H104" s="139"/>
      <c r="I104" s="140"/>
      <c r="J104" s="51" t="s">
        <v>812</v>
      </c>
      <c r="K104" s="9" t="s">
        <v>856</v>
      </c>
      <c r="L104" s="96" t="s">
        <v>873</v>
      </c>
    </row>
    <row r="105" spans="1:12" ht="108.75" customHeight="1">
      <c r="A105" s="9" t="s">
        <v>1082</v>
      </c>
      <c r="B105" s="77" t="s">
        <v>1007</v>
      </c>
      <c r="C105" s="101">
        <v>723.2</v>
      </c>
      <c r="D105" s="9" t="s">
        <v>1008</v>
      </c>
      <c r="E105" s="98" t="s">
        <v>989</v>
      </c>
      <c r="F105" s="138" t="s">
        <v>1035</v>
      </c>
      <c r="G105" s="139"/>
      <c r="H105" s="139"/>
      <c r="I105" s="140"/>
      <c r="J105" s="51" t="s">
        <v>812</v>
      </c>
      <c r="K105" s="9" t="s">
        <v>856</v>
      </c>
      <c r="L105" s="96" t="s">
        <v>873</v>
      </c>
    </row>
    <row r="106" spans="1:12" ht="108.75" customHeight="1">
      <c r="A106" s="9" t="s">
        <v>1083</v>
      </c>
      <c r="B106" s="77" t="s">
        <v>1009</v>
      </c>
      <c r="C106" s="101">
        <v>1481.1</v>
      </c>
      <c r="D106" s="9" t="s">
        <v>1010</v>
      </c>
      <c r="E106" s="98" t="s">
        <v>989</v>
      </c>
      <c r="F106" s="16" t="s">
        <v>777</v>
      </c>
      <c r="G106" s="76">
        <v>0.193</v>
      </c>
      <c r="H106" s="151" t="s">
        <v>854</v>
      </c>
      <c r="I106" s="152"/>
      <c r="J106" s="51" t="s">
        <v>812</v>
      </c>
      <c r="K106" s="9" t="s">
        <v>856</v>
      </c>
      <c r="L106" s="96" t="s">
        <v>873</v>
      </c>
    </row>
    <row r="107" spans="1:12" ht="108.75" customHeight="1">
      <c r="A107" s="9" t="s">
        <v>1084</v>
      </c>
      <c r="B107" s="77" t="s">
        <v>1011</v>
      </c>
      <c r="C107" s="101">
        <v>1413</v>
      </c>
      <c r="D107" s="9" t="s">
        <v>1012</v>
      </c>
      <c r="E107" s="98" t="s">
        <v>989</v>
      </c>
      <c r="F107" s="16" t="s">
        <v>777</v>
      </c>
      <c r="G107" s="76">
        <v>0.151</v>
      </c>
      <c r="H107" s="151" t="s">
        <v>854</v>
      </c>
      <c r="I107" s="152"/>
      <c r="J107" s="51" t="s">
        <v>975</v>
      </c>
      <c r="K107" s="9" t="s">
        <v>856</v>
      </c>
      <c r="L107" s="96" t="s">
        <v>873</v>
      </c>
    </row>
    <row r="108" spans="1:12" ht="108.75" customHeight="1">
      <c r="A108" s="9" t="s">
        <v>1085</v>
      </c>
      <c r="B108" s="77" t="s">
        <v>1013</v>
      </c>
      <c r="C108" s="101">
        <v>2661.9</v>
      </c>
      <c r="D108" s="9" t="s">
        <v>1014</v>
      </c>
      <c r="E108" s="98" t="s">
        <v>989</v>
      </c>
      <c r="F108" s="16" t="s">
        <v>777</v>
      </c>
      <c r="G108" s="76">
        <v>0.208</v>
      </c>
      <c r="H108" s="151" t="s">
        <v>854</v>
      </c>
      <c r="I108" s="152"/>
      <c r="J108" s="51" t="s">
        <v>812</v>
      </c>
      <c r="K108" s="9" t="s">
        <v>856</v>
      </c>
      <c r="L108" s="96" t="s">
        <v>873</v>
      </c>
    </row>
    <row r="109" spans="1:12" ht="108.75" customHeight="1">
      <c r="A109" s="9" t="s">
        <v>1086</v>
      </c>
      <c r="B109" s="77" t="s">
        <v>1015</v>
      </c>
      <c r="C109" s="101">
        <v>2912.6</v>
      </c>
      <c r="D109" s="9" t="s">
        <v>1016</v>
      </c>
      <c r="E109" s="98" t="s">
        <v>989</v>
      </c>
      <c r="F109" s="16" t="s">
        <v>777</v>
      </c>
      <c r="G109" s="76">
        <v>0.271</v>
      </c>
      <c r="H109" s="151" t="s">
        <v>854</v>
      </c>
      <c r="I109" s="152"/>
      <c r="J109" s="51" t="s">
        <v>975</v>
      </c>
      <c r="K109" s="9" t="s">
        <v>856</v>
      </c>
      <c r="L109" s="96" t="s">
        <v>873</v>
      </c>
    </row>
    <row r="110" spans="1:12" ht="108.75" customHeight="1">
      <c r="A110" s="9" t="s">
        <v>1087</v>
      </c>
      <c r="B110" s="77" t="s">
        <v>1017</v>
      </c>
      <c r="C110" s="101">
        <v>14.2</v>
      </c>
      <c r="D110" s="9" t="s">
        <v>1018</v>
      </c>
      <c r="E110" s="98" t="s">
        <v>989</v>
      </c>
      <c r="F110" s="138" t="s">
        <v>1035</v>
      </c>
      <c r="G110" s="139"/>
      <c r="H110" s="139"/>
      <c r="I110" s="140"/>
      <c r="J110" s="51" t="s">
        <v>812</v>
      </c>
      <c r="K110" s="9" t="s">
        <v>856</v>
      </c>
      <c r="L110" s="96" t="s">
        <v>873</v>
      </c>
    </row>
    <row r="111" spans="1:12" ht="108.75" customHeight="1">
      <c r="A111" s="9" t="s">
        <v>1088</v>
      </c>
      <c r="B111" s="77" t="s">
        <v>1019</v>
      </c>
      <c r="C111" s="101">
        <v>32.2</v>
      </c>
      <c r="D111" s="9" t="s">
        <v>1020</v>
      </c>
      <c r="E111" s="98" t="s">
        <v>989</v>
      </c>
      <c r="F111" s="16" t="s">
        <v>777</v>
      </c>
      <c r="G111" s="76">
        <v>0.012</v>
      </c>
      <c r="H111" s="151" t="s">
        <v>854</v>
      </c>
      <c r="I111" s="152"/>
      <c r="J111" s="51" t="s">
        <v>812</v>
      </c>
      <c r="K111" s="9" t="s">
        <v>856</v>
      </c>
      <c r="L111" s="96" t="s">
        <v>873</v>
      </c>
    </row>
    <row r="112" spans="1:12" ht="108.75" customHeight="1">
      <c r="A112" s="9" t="s">
        <v>1089</v>
      </c>
      <c r="B112" s="77" t="s">
        <v>1021</v>
      </c>
      <c r="C112" s="101">
        <v>118.7</v>
      </c>
      <c r="D112" s="9" t="s">
        <v>1022</v>
      </c>
      <c r="E112" s="98" t="s">
        <v>989</v>
      </c>
      <c r="F112" s="16" t="s">
        <v>777</v>
      </c>
      <c r="G112" s="76">
        <v>0.032</v>
      </c>
      <c r="H112" s="151" t="s">
        <v>854</v>
      </c>
      <c r="I112" s="152"/>
      <c r="J112" s="51" t="s">
        <v>812</v>
      </c>
      <c r="K112" s="9" t="s">
        <v>856</v>
      </c>
      <c r="L112" s="96" t="s">
        <v>873</v>
      </c>
    </row>
    <row r="113" spans="1:12" ht="108.75" customHeight="1">
      <c r="A113" s="9" t="s">
        <v>1090</v>
      </c>
      <c r="B113" s="77" t="s">
        <v>1023</v>
      </c>
      <c r="C113" s="101">
        <v>13</v>
      </c>
      <c r="D113" s="9" t="s">
        <v>1000</v>
      </c>
      <c r="E113" s="98" t="s">
        <v>989</v>
      </c>
      <c r="F113" s="138" t="s">
        <v>1035</v>
      </c>
      <c r="G113" s="139"/>
      <c r="H113" s="139"/>
      <c r="I113" s="140"/>
      <c r="J113" s="51" t="s">
        <v>812</v>
      </c>
      <c r="K113" s="9" t="s">
        <v>856</v>
      </c>
      <c r="L113" s="96" t="s">
        <v>873</v>
      </c>
    </row>
    <row r="114" spans="1:12" ht="108.75" customHeight="1">
      <c r="A114" s="9" t="s">
        <v>1096</v>
      </c>
      <c r="B114" s="77" t="s">
        <v>1024</v>
      </c>
      <c r="C114" s="101">
        <v>6.9</v>
      </c>
      <c r="D114" s="9" t="s">
        <v>1000</v>
      </c>
      <c r="E114" s="98" t="s">
        <v>989</v>
      </c>
      <c r="F114" s="138" t="s">
        <v>1035</v>
      </c>
      <c r="G114" s="139"/>
      <c r="H114" s="139"/>
      <c r="I114" s="140"/>
      <c r="J114" s="51" t="s">
        <v>812</v>
      </c>
      <c r="K114" s="9" t="s">
        <v>856</v>
      </c>
      <c r="L114" s="96" t="s">
        <v>873</v>
      </c>
    </row>
    <row r="115" spans="1:12" ht="108.75" customHeight="1">
      <c r="A115" s="9" t="s">
        <v>1091</v>
      </c>
      <c r="B115" s="77" t="s">
        <v>1025</v>
      </c>
      <c r="C115" s="101">
        <v>16</v>
      </c>
      <c r="D115" s="9" t="s">
        <v>1000</v>
      </c>
      <c r="E115" s="98" t="s">
        <v>989</v>
      </c>
      <c r="F115" s="138" t="s">
        <v>1035</v>
      </c>
      <c r="G115" s="139"/>
      <c r="H115" s="139"/>
      <c r="I115" s="140"/>
      <c r="J115" s="51" t="s">
        <v>812</v>
      </c>
      <c r="K115" s="9" t="s">
        <v>856</v>
      </c>
      <c r="L115" s="96" t="s">
        <v>873</v>
      </c>
    </row>
    <row r="116" spans="1:12" ht="108.75" customHeight="1">
      <c r="A116" s="9" t="s">
        <v>1092</v>
      </c>
      <c r="B116" s="77" t="s">
        <v>1026</v>
      </c>
      <c r="C116" s="101">
        <v>15.6</v>
      </c>
      <c r="D116" s="9" t="s">
        <v>1000</v>
      </c>
      <c r="E116" s="98" t="s">
        <v>989</v>
      </c>
      <c r="F116" s="138" t="s">
        <v>1035</v>
      </c>
      <c r="G116" s="139"/>
      <c r="H116" s="139"/>
      <c r="I116" s="140"/>
      <c r="J116" s="51" t="s">
        <v>812</v>
      </c>
      <c r="K116" s="9" t="s">
        <v>856</v>
      </c>
      <c r="L116" s="96" t="s">
        <v>873</v>
      </c>
    </row>
    <row r="117" spans="1:12" ht="116.25" customHeight="1">
      <c r="A117" s="9" t="s">
        <v>1093</v>
      </c>
      <c r="B117" s="77" t="s">
        <v>1027</v>
      </c>
      <c r="C117" s="101">
        <v>2421.9</v>
      </c>
      <c r="D117" s="9" t="s">
        <v>1000</v>
      </c>
      <c r="E117" s="98" t="s">
        <v>989</v>
      </c>
      <c r="F117" s="138" t="s">
        <v>1035</v>
      </c>
      <c r="G117" s="139"/>
      <c r="H117" s="139"/>
      <c r="I117" s="140"/>
      <c r="J117" s="51" t="s">
        <v>975</v>
      </c>
      <c r="K117" s="9" t="s">
        <v>856</v>
      </c>
      <c r="L117" s="96" t="s">
        <v>873</v>
      </c>
    </row>
    <row r="118" spans="1:12" ht="116.25" customHeight="1">
      <c r="A118" s="9" t="s">
        <v>1094</v>
      </c>
      <c r="B118" s="77" t="s">
        <v>1028</v>
      </c>
      <c r="C118" s="101">
        <v>20.8</v>
      </c>
      <c r="D118" s="9" t="s">
        <v>1000</v>
      </c>
      <c r="E118" s="98" t="s">
        <v>989</v>
      </c>
      <c r="F118" s="138" t="s">
        <v>1035</v>
      </c>
      <c r="G118" s="139"/>
      <c r="H118" s="139"/>
      <c r="I118" s="140"/>
      <c r="J118" s="51" t="s">
        <v>812</v>
      </c>
      <c r="K118" s="9" t="s">
        <v>856</v>
      </c>
      <c r="L118" s="96" t="s">
        <v>873</v>
      </c>
    </row>
    <row r="119" spans="1:12" ht="116.25" customHeight="1">
      <c r="A119" s="9" t="s">
        <v>1095</v>
      </c>
      <c r="B119" s="77" t="s">
        <v>1029</v>
      </c>
      <c r="C119" s="101">
        <v>68741.1</v>
      </c>
      <c r="D119" s="9" t="s">
        <v>1000</v>
      </c>
      <c r="E119" s="98" t="s">
        <v>989</v>
      </c>
      <c r="F119" s="153" t="s">
        <v>1035</v>
      </c>
      <c r="G119" s="153"/>
      <c r="H119" s="153"/>
      <c r="I119" s="153"/>
      <c r="J119" s="51" t="s">
        <v>1030</v>
      </c>
      <c r="K119" s="9" t="s">
        <v>856</v>
      </c>
      <c r="L119" s="96" t="s">
        <v>873</v>
      </c>
    </row>
    <row r="120" spans="1:12" ht="116.25" customHeight="1">
      <c r="A120" s="66" t="s">
        <v>991</v>
      </c>
      <c r="B120" s="77" t="s">
        <v>1031</v>
      </c>
      <c r="C120" s="101">
        <v>29.6</v>
      </c>
      <c r="D120" s="9" t="s">
        <v>1032</v>
      </c>
      <c r="E120" s="98" t="s">
        <v>989</v>
      </c>
      <c r="F120" s="138" t="s">
        <v>1035</v>
      </c>
      <c r="G120" s="139"/>
      <c r="H120" s="139"/>
      <c r="I120" s="140"/>
      <c r="J120" s="51" t="s">
        <v>895</v>
      </c>
      <c r="K120" s="9" t="s">
        <v>856</v>
      </c>
      <c r="L120" s="115" t="s">
        <v>873</v>
      </c>
    </row>
    <row r="121" spans="1:12" ht="44.25" customHeight="1">
      <c r="A121" s="56"/>
      <c r="B121" s="126"/>
      <c r="C121" s="127"/>
      <c r="D121" s="56"/>
      <c r="E121" s="128"/>
      <c r="J121" s="123"/>
      <c r="L121" s="124"/>
    </row>
    <row r="122" spans="1:12" ht="16.5" customHeight="1">
      <c r="A122" s="106"/>
      <c r="B122" s="131" t="s">
        <v>1055</v>
      </c>
      <c r="C122" s="132"/>
      <c r="D122" s="132"/>
      <c r="E122" s="132"/>
      <c r="F122" s="132"/>
      <c r="G122" s="132"/>
      <c r="H122" s="132"/>
      <c r="I122" s="132"/>
      <c r="J122" s="132"/>
      <c r="K122" s="132"/>
      <c r="L122" s="133"/>
    </row>
    <row r="123" spans="1:12" ht="12" customHeight="1">
      <c r="A123" s="9">
        <v>1</v>
      </c>
      <c r="B123" s="148" t="s">
        <v>905</v>
      </c>
      <c r="C123" s="149"/>
      <c r="D123" s="149"/>
      <c r="E123" s="149"/>
      <c r="F123" s="149"/>
      <c r="G123" s="149"/>
      <c r="H123" s="149"/>
      <c r="I123" s="149"/>
      <c r="J123" s="149"/>
      <c r="K123" s="149"/>
      <c r="L123" s="150"/>
    </row>
    <row r="124" spans="1:12" ht="223.5" customHeight="1">
      <c r="A124" s="9" t="s">
        <v>678</v>
      </c>
      <c r="B124" s="77" t="s">
        <v>906</v>
      </c>
      <c r="C124" s="119">
        <v>360.1</v>
      </c>
      <c r="D124" s="9" t="s">
        <v>907</v>
      </c>
      <c r="E124" s="78" t="s">
        <v>979</v>
      </c>
      <c r="F124" s="16" t="s">
        <v>1052</v>
      </c>
      <c r="G124" s="98">
        <v>0.074</v>
      </c>
      <c r="H124" s="151" t="s">
        <v>852</v>
      </c>
      <c r="I124" s="152"/>
      <c r="J124" s="51" t="s">
        <v>1098</v>
      </c>
      <c r="K124" s="98" t="s">
        <v>856</v>
      </c>
      <c r="L124" s="96" t="s">
        <v>656</v>
      </c>
    </row>
    <row r="125" spans="1:12" ht="223.5" customHeight="1">
      <c r="A125" s="9" t="s">
        <v>680</v>
      </c>
      <c r="B125" s="77" t="s">
        <v>908</v>
      </c>
      <c r="C125" s="119">
        <v>780.2</v>
      </c>
      <c r="D125" s="9" t="s">
        <v>909</v>
      </c>
      <c r="E125" s="78" t="s">
        <v>979</v>
      </c>
      <c r="F125" s="16" t="s">
        <v>1052</v>
      </c>
      <c r="G125" s="98">
        <v>0.119</v>
      </c>
      <c r="H125" s="98" t="s">
        <v>910</v>
      </c>
      <c r="I125" s="98">
        <v>87.4</v>
      </c>
      <c r="J125" s="51" t="s">
        <v>1098</v>
      </c>
      <c r="K125" s="98" t="s">
        <v>856</v>
      </c>
      <c r="L125" s="96" t="s">
        <v>656</v>
      </c>
    </row>
    <row r="126" spans="1:12" ht="223.5" customHeight="1">
      <c r="A126" s="9" t="s">
        <v>682</v>
      </c>
      <c r="B126" s="77" t="s">
        <v>911</v>
      </c>
      <c r="C126" s="119">
        <v>272.2</v>
      </c>
      <c r="D126" s="9" t="s">
        <v>912</v>
      </c>
      <c r="E126" s="78" t="s">
        <v>979</v>
      </c>
      <c r="F126" s="16" t="s">
        <v>1052</v>
      </c>
      <c r="G126" s="98">
        <v>0.056</v>
      </c>
      <c r="H126" s="151" t="s">
        <v>852</v>
      </c>
      <c r="I126" s="152"/>
      <c r="J126" s="51" t="s">
        <v>1098</v>
      </c>
      <c r="K126" s="98" t="s">
        <v>856</v>
      </c>
      <c r="L126" s="96" t="s">
        <v>656</v>
      </c>
    </row>
    <row r="127" spans="1:12" ht="223.5" customHeight="1">
      <c r="A127" s="9" t="s">
        <v>683</v>
      </c>
      <c r="B127" s="77" t="s">
        <v>913</v>
      </c>
      <c r="C127" s="119">
        <v>341.3</v>
      </c>
      <c r="D127" s="9" t="s">
        <v>914</v>
      </c>
      <c r="E127" s="78" t="s">
        <v>979</v>
      </c>
      <c r="F127" s="16" t="s">
        <v>1052</v>
      </c>
      <c r="G127" s="98">
        <v>0.07</v>
      </c>
      <c r="H127" s="151" t="s">
        <v>852</v>
      </c>
      <c r="I127" s="152"/>
      <c r="J127" s="51" t="s">
        <v>1098</v>
      </c>
      <c r="K127" s="98" t="s">
        <v>856</v>
      </c>
      <c r="L127" s="96" t="s">
        <v>656</v>
      </c>
    </row>
    <row r="128" spans="1:12" ht="223.5" customHeight="1">
      <c r="A128" s="9" t="s">
        <v>685</v>
      </c>
      <c r="B128" s="77" t="s">
        <v>915</v>
      </c>
      <c r="C128" s="119">
        <v>284.5</v>
      </c>
      <c r="D128" s="9" t="s">
        <v>916</v>
      </c>
      <c r="E128" s="78" t="s">
        <v>979</v>
      </c>
      <c r="F128" s="16" t="s">
        <v>1052</v>
      </c>
      <c r="G128" s="98">
        <v>0.058</v>
      </c>
      <c r="H128" s="151" t="s">
        <v>852</v>
      </c>
      <c r="I128" s="152"/>
      <c r="J128" s="51" t="s">
        <v>1098</v>
      </c>
      <c r="K128" s="98" t="s">
        <v>856</v>
      </c>
      <c r="L128" s="98" t="s">
        <v>656</v>
      </c>
    </row>
    <row r="129" spans="1:12" ht="223.5" customHeight="1">
      <c r="A129" s="9" t="s">
        <v>687</v>
      </c>
      <c r="B129" s="77" t="s">
        <v>917</v>
      </c>
      <c r="C129" s="119">
        <v>98.2</v>
      </c>
      <c r="D129" s="9" t="s">
        <v>918</v>
      </c>
      <c r="E129" s="78" t="s">
        <v>979</v>
      </c>
      <c r="F129" s="16" t="s">
        <v>1052</v>
      </c>
      <c r="G129" s="98">
        <v>0.008</v>
      </c>
      <c r="H129" s="151" t="s">
        <v>852</v>
      </c>
      <c r="I129" s="152"/>
      <c r="J129" s="51" t="s">
        <v>1098</v>
      </c>
      <c r="K129" s="98" t="s">
        <v>856</v>
      </c>
      <c r="L129" s="98" t="s">
        <v>656</v>
      </c>
    </row>
    <row r="130" spans="1:12" ht="223.5" customHeight="1">
      <c r="A130" s="9" t="s">
        <v>689</v>
      </c>
      <c r="B130" s="11" t="s">
        <v>919</v>
      </c>
      <c r="C130" s="65">
        <v>535.3</v>
      </c>
      <c r="D130" s="9" t="s">
        <v>920</v>
      </c>
      <c r="E130" s="9" t="s">
        <v>979</v>
      </c>
      <c r="F130" s="16" t="s">
        <v>1052</v>
      </c>
      <c r="G130" s="16">
        <v>0.055</v>
      </c>
      <c r="H130" s="107" t="s">
        <v>852</v>
      </c>
      <c r="I130" s="108"/>
      <c r="J130" s="51" t="s">
        <v>1098</v>
      </c>
      <c r="K130" s="16" t="s">
        <v>856</v>
      </c>
      <c r="L130" s="16" t="s">
        <v>656</v>
      </c>
    </row>
    <row r="131" spans="1:12" ht="223.5" customHeight="1">
      <c r="A131" s="9" t="s">
        <v>691</v>
      </c>
      <c r="B131" s="11" t="s">
        <v>921</v>
      </c>
      <c r="C131" s="65">
        <v>257.8</v>
      </c>
      <c r="D131" s="9" t="s">
        <v>922</v>
      </c>
      <c r="E131" s="9" t="s">
        <v>979</v>
      </c>
      <c r="F131" s="16" t="s">
        <v>1052</v>
      </c>
      <c r="G131" s="16">
        <v>0.026</v>
      </c>
      <c r="H131" s="157" t="s">
        <v>852</v>
      </c>
      <c r="I131" s="168"/>
      <c r="J131" s="51" t="s">
        <v>1098</v>
      </c>
      <c r="K131" s="16" t="s">
        <v>856</v>
      </c>
      <c r="L131" s="16" t="s">
        <v>656</v>
      </c>
    </row>
    <row r="132" spans="1:12" ht="223.5" customHeight="1">
      <c r="A132" s="9" t="s">
        <v>693</v>
      </c>
      <c r="B132" s="11" t="s">
        <v>923</v>
      </c>
      <c r="C132" s="65">
        <v>695.8</v>
      </c>
      <c r="D132" s="9" t="s">
        <v>924</v>
      </c>
      <c r="E132" s="9" t="s">
        <v>979</v>
      </c>
      <c r="F132" s="16" t="s">
        <v>1052</v>
      </c>
      <c r="G132" s="16">
        <v>0.142</v>
      </c>
      <c r="H132" s="157" t="s">
        <v>852</v>
      </c>
      <c r="I132" s="168"/>
      <c r="J132" s="51" t="s">
        <v>1098</v>
      </c>
      <c r="K132" s="16" t="s">
        <v>856</v>
      </c>
      <c r="L132" s="16" t="s">
        <v>656</v>
      </c>
    </row>
    <row r="133" spans="1:12" ht="15" customHeight="1">
      <c r="A133" s="9" t="s">
        <v>644</v>
      </c>
      <c r="B133" s="148" t="s">
        <v>978</v>
      </c>
      <c r="C133" s="149"/>
      <c r="D133" s="149"/>
      <c r="E133" s="149"/>
      <c r="F133" s="149"/>
      <c r="G133" s="149"/>
      <c r="H133" s="149"/>
      <c r="I133" s="149"/>
      <c r="J133" s="149"/>
      <c r="K133" s="149"/>
      <c r="L133" s="150"/>
    </row>
    <row r="134" spans="1:12" ht="223.5" customHeight="1">
      <c r="A134" s="9" t="s">
        <v>707</v>
      </c>
      <c r="B134" s="11" t="s">
        <v>925</v>
      </c>
      <c r="C134" s="65">
        <v>617.4</v>
      </c>
      <c r="D134" s="9" t="s">
        <v>926</v>
      </c>
      <c r="E134" s="9" t="s">
        <v>979</v>
      </c>
      <c r="F134" s="16" t="s">
        <v>1052</v>
      </c>
      <c r="G134" s="157" t="s">
        <v>817</v>
      </c>
      <c r="H134" s="158"/>
      <c r="I134" s="159"/>
      <c r="J134" s="51" t="s">
        <v>1099</v>
      </c>
      <c r="K134" s="9" t="s">
        <v>856</v>
      </c>
      <c r="L134" s="9" t="s">
        <v>656</v>
      </c>
    </row>
    <row r="135" spans="1:12" ht="223.5" customHeight="1">
      <c r="A135" s="9" t="s">
        <v>709</v>
      </c>
      <c r="B135" s="11" t="s">
        <v>927</v>
      </c>
      <c r="C135" s="65">
        <v>859.3</v>
      </c>
      <c r="D135" s="9" t="s">
        <v>928</v>
      </c>
      <c r="E135" s="9" t="s">
        <v>979</v>
      </c>
      <c r="F135" s="16" t="s">
        <v>1052</v>
      </c>
      <c r="G135" s="151" t="s">
        <v>817</v>
      </c>
      <c r="H135" s="154"/>
      <c r="I135" s="152"/>
      <c r="J135" s="51" t="s">
        <v>1099</v>
      </c>
      <c r="K135" s="9" t="s">
        <v>856</v>
      </c>
      <c r="L135" s="9" t="s">
        <v>656</v>
      </c>
    </row>
    <row r="136" spans="1:12" ht="223.5" customHeight="1">
      <c r="A136" s="9" t="s">
        <v>711</v>
      </c>
      <c r="B136" s="11" t="s">
        <v>929</v>
      </c>
      <c r="C136" s="65">
        <v>141.5</v>
      </c>
      <c r="D136" s="9" t="s">
        <v>930</v>
      </c>
      <c r="E136" s="9" t="s">
        <v>979</v>
      </c>
      <c r="F136" s="16" t="s">
        <v>1052</v>
      </c>
      <c r="G136" s="151" t="s">
        <v>817</v>
      </c>
      <c r="H136" s="154"/>
      <c r="I136" s="152"/>
      <c r="J136" s="51" t="s">
        <v>1099</v>
      </c>
      <c r="K136" s="9" t="s">
        <v>856</v>
      </c>
      <c r="L136" s="9" t="s">
        <v>656</v>
      </c>
    </row>
    <row r="137" spans="1:12" ht="223.5" customHeight="1">
      <c r="A137" s="9" t="s">
        <v>931</v>
      </c>
      <c r="B137" s="11" t="s">
        <v>932</v>
      </c>
      <c r="C137" s="65">
        <v>233.4</v>
      </c>
      <c r="D137" s="9" t="s">
        <v>933</v>
      </c>
      <c r="E137" s="9" t="s">
        <v>979</v>
      </c>
      <c r="F137" s="16" t="s">
        <v>1052</v>
      </c>
      <c r="G137" s="151" t="s">
        <v>817</v>
      </c>
      <c r="H137" s="154"/>
      <c r="I137" s="152"/>
      <c r="J137" s="51" t="s">
        <v>1099</v>
      </c>
      <c r="K137" s="9" t="s">
        <v>856</v>
      </c>
      <c r="L137" s="9" t="s">
        <v>656</v>
      </c>
    </row>
    <row r="138" spans="1:12" ht="223.5" customHeight="1">
      <c r="A138" s="9" t="s">
        <v>934</v>
      </c>
      <c r="B138" s="11" t="s">
        <v>935</v>
      </c>
      <c r="C138" s="65">
        <v>75</v>
      </c>
      <c r="D138" s="9" t="s">
        <v>936</v>
      </c>
      <c r="E138" s="9" t="s">
        <v>979</v>
      </c>
      <c r="F138" s="16" t="s">
        <v>1052</v>
      </c>
      <c r="G138" s="151" t="s">
        <v>817</v>
      </c>
      <c r="H138" s="154"/>
      <c r="I138" s="152"/>
      <c r="J138" s="51" t="s">
        <v>1099</v>
      </c>
      <c r="K138" s="9" t="s">
        <v>856</v>
      </c>
      <c r="L138" s="9" t="s">
        <v>656</v>
      </c>
    </row>
    <row r="139" spans="1:12" ht="223.5" customHeight="1">
      <c r="A139" s="9" t="s">
        <v>937</v>
      </c>
      <c r="B139" s="11" t="s">
        <v>938</v>
      </c>
      <c r="C139" s="65">
        <v>156.3</v>
      </c>
      <c r="D139" s="9" t="s">
        <v>939</v>
      </c>
      <c r="E139" s="9" t="s">
        <v>979</v>
      </c>
      <c r="F139" s="16" t="s">
        <v>1052</v>
      </c>
      <c r="G139" s="151" t="s">
        <v>817</v>
      </c>
      <c r="H139" s="154"/>
      <c r="I139" s="152"/>
      <c r="J139" s="51" t="s">
        <v>1099</v>
      </c>
      <c r="K139" s="9" t="s">
        <v>856</v>
      </c>
      <c r="L139" s="9" t="s">
        <v>656</v>
      </c>
    </row>
    <row r="140" spans="1:12" ht="220.5" customHeight="1">
      <c r="A140" s="9" t="s">
        <v>940</v>
      </c>
      <c r="B140" s="11" t="s">
        <v>941</v>
      </c>
      <c r="C140" s="65">
        <v>147.9</v>
      </c>
      <c r="D140" s="9" t="s">
        <v>942</v>
      </c>
      <c r="E140" s="9" t="s">
        <v>979</v>
      </c>
      <c r="F140" s="16" t="s">
        <v>1052</v>
      </c>
      <c r="G140" s="151" t="s">
        <v>817</v>
      </c>
      <c r="H140" s="154"/>
      <c r="I140" s="152"/>
      <c r="J140" s="51" t="s">
        <v>1099</v>
      </c>
      <c r="K140" s="9" t="s">
        <v>856</v>
      </c>
      <c r="L140" s="9" t="s">
        <v>656</v>
      </c>
    </row>
    <row r="141" spans="1:12" ht="222" customHeight="1">
      <c r="A141" s="9" t="s">
        <v>943</v>
      </c>
      <c r="B141" s="11" t="s">
        <v>944</v>
      </c>
      <c r="C141" s="65">
        <v>351.8</v>
      </c>
      <c r="D141" s="9" t="s">
        <v>933</v>
      </c>
      <c r="E141" s="9" t="s">
        <v>979</v>
      </c>
      <c r="F141" s="138" t="s">
        <v>849</v>
      </c>
      <c r="G141" s="139"/>
      <c r="H141" s="139"/>
      <c r="I141" s="140"/>
      <c r="J141" s="51" t="s">
        <v>1099</v>
      </c>
      <c r="K141" s="9" t="s">
        <v>856</v>
      </c>
      <c r="L141" s="9" t="s">
        <v>656</v>
      </c>
    </row>
    <row r="142" spans="1:12" ht="222" customHeight="1">
      <c r="A142" s="9" t="s">
        <v>945</v>
      </c>
      <c r="B142" s="11" t="s">
        <v>946</v>
      </c>
      <c r="C142" s="65">
        <v>4625</v>
      </c>
      <c r="D142" s="9" t="s">
        <v>933</v>
      </c>
      <c r="E142" s="9" t="s">
        <v>979</v>
      </c>
      <c r="F142" s="138" t="s">
        <v>988</v>
      </c>
      <c r="G142" s="139"/>
      <c r="H142" s="139"/>
      <c r="I142" s="140"/>
      <c r="J142" s="51" t="s">
        <v>1099</v>
      </c>
      <c r="K142" s="9" t="s">
        <v>856</v>
      </c>
      <c r="L142" s="9" t="s">
        <v>656</v>
      </c>
    </row>
    <row r="143" spans="1:12" ht="222" customHeight="1">
      <c r="A143" s="9" t="s">
        <v>645</v>
      </c>
      <c r="B143" s="11" t="s">
        <v>902</v>
      </c>
      <c r="C143" s="102">
        <v>279.9</v>
      </c>
      <c r="D143" s="9" t="s">
        <v>848</v>
      </c>
      <c r="E143" s="9" t="s">
        <v>979</v>
      </c>
      <c r="F143" s="138" t="s">
        <v>849</v>
      </c>
      <c r="G143" s="139"/>
      <c r="H143" s="139"/>
      <c r="I143" s="140"/>
      <c r="J143" s="51" t="s">
        <v>1099</v>
      </c>
      <c r="K143" s="9" t="s">
        <v>856</v>
      </c>
      <c r="L143" s="98" t="s">
        <v>656</v>
      </c>
    </row>
    <row r="144" spans="1:12" ht="222" customHeight="1">
      <c r="A144" s="9" t="s">
        <v>646</v>
      </c>
      <c r="B144" s="11" t="s">
        <v>904</v>
      </c>
      <c r="C144" s="102">
        <v>535.3</v>
      </c>
      <c r="D144" s="9" t="s">
        <v>850</v>
      </c>
      <c r="E144" s="9" t="s">
        <v>979</v>
      </c>
      <c r="F144" s="138" t="s">
        <v>851</v>
      </c>
      <c r="G144" s="140"/>
      <c r="H144" s="138" t="s">
        <v>852</v>
      </c>
      <c r="I144" s="140"/>
      <c r="J144" s="51" t="s">
        <v>1099</v>
      </c>
      <c r="K144" s="9" t="s">
        <v>856</v>
      </c>
      <c r="L144" s="98" t="s">
        <v>656</v>
      </c>
    </row>
    <row r="145" spans="1:12" ht="220.5" customHeight="1">
      <c r="A145" s="59" t="s">
        <v>647</v>
      </c>
      <c r="B145" s="11" t="s">
        <v>903</v>
      </c>
      <c r="C145" s="102">
        <v>102.3</v>
      </c>
      <c r="D145" s="9" t="s">
        <v>853</v>
      </c>
      <c r="E145" s="9" t="s">
        <v>979</v>
      </c>
      <c r="F145" s="66" t="s">
        <v>851</v>
      </c>
      <c r="G145" s="67"/>
      <c r="H145" s="138" t="s">
        <v>852</v>
      </c>
      <c r="I145" s="140"/>
      <c r="J145" s="51" t="s">
        <v>1099</v>
      </c>
      <c r="K145" s="9" t="s">
        <v>856</v>
      </c>
      <c r="L145" s="98" t="s">
        <v>656</v>
      </c>
    </row>
  </sheetData>
  <sheetProtection/>
  <mergeCells count="123">
    <mergeCell ref="F144:G144"/>
    <mergeCell ref="H144:I144"/>
    <mergeCell ref="H131:I131"/>
    <mergeCell ref="H132:I132"/>
    <mergeCell ref="F142:I142"/>
    <mergeCell ref="G134:I134"/>
    <mergeCell ref="G135:I135"/>
    <mergeCell ref="B133:L133"/>
    <mergeCell ref="G137:I137"/>
    <mergeCell ref="G138:I138"/>
    <mergeCell ref="F141:I141"/>
    <mergeCell ref="F46:I46"/>
    <mergeCell ref="B122:L122"/>
    <mergeCell ref="F143:I143"/>
    <mergeCell ref="G139:I139"/>
    <mergeCell ref="G140:I140"/>
    <mergeCell ref="F13:I13"/>
    <mergeCell ref="F14:I14"/>
    <mergeCell ref="F17:I17"/>
    <mergeCell ref="F18:I18"/>
    <mergeCell ref="F19:I19"/>
    <mergeCell ref="H145:I145"/>
    <mergeCell ref="F24:I24"/>
    <mergeCell ref="F25:I25"/>
    <mergeCell ref="B26:L26"/>
    <mergeCell ref="B27:L27"/>
    <mergeCell ref="F29:I29"/>
    <mergeCell ref="F3:J3"/>
    <mergeCell ref="C3:C5"/>
    <mergeCell ref="B6:L6"/>
    <mergeCell ref="F20:I20"/>
    <mergeCell ref="F21:I21"/>
    <mergeCell ref="K3:K5"/>
    <mergeCell ref="L3:L5"/>
    <mergeCell ref="F22:I22"/>
    <mergeCell ref="F23:I23"/>
    <mergeCell ref="A1:L1"/>
    <mergeCell ref="A3:A5"/>
    <mergeCell ref="B3:B5"/>
    <mergeCell ref="D3:D5"/>
    <mergeCell ref="E3:E5"/>
    <mergeCell ref="A2:L2"/>
    <mergeCell ref="F42:I42"/>
    <mergeCell ref="B52:L52"/>
    <mergeCell ref="B58:L58"/>
    <mergeCell ref="B63:L63"/>
    <mergeCell ref="F47:I47"/>
    <mergeCell ref="B49:L49"/>
    <mergeCell ref="H45:I45"/>
    <mergeCell ref="B44:L44"/>
    <mergeCell ref="B60:L60"/>
    <mergeCell ref="H79:I79"/>
    <mergeCell ref="H50:I50"/>
    <mergeCell ref="G51:I51"/>
    <mergeCell ref="G73:I73"/>
    <mergeCell ref="B72:L72"/>
    <mergeCell ref="G70:I70"/>
    <mergeCell ref="G67:I67"/>
    <mergeCell ref="G81:I81"/>
    <mergeCell ref="B78:L78"/>
    <mergeCell ref="B80:L80"/>
    <mergeCell ref="F71:I71"/>
    <mergeCell ref="H69:I69"/>
    <mergeCell ref="F37:I37"/>
    <mergeCell ref="F38:I38"/>
    <mergeCell ref="F39:I39"/>
    <mergeCell ref="F40:I40"/>
    <mergeCell ref="F41:I41"/>
    <mergeCell ref="G94:I94"/>
    <mergeCell ref="G83:I83"/>
    <mergeCell ref="G86:I86"/>
    <mergeCell ref="G87:I87"/>
    <mergeCell ref="G90:I90"/>
    <mergeCell ref="G91:I91"/>
    <mergeCell ref="G92:I92"/>
    <mergeCell ref="B88:L88"/>
    <mergeCell ref="H96:I96"/>
    <mergeCell ref="H101:I101"/>
    <mergeCell ref="B7:L7"/>
    <mergeCell ref="F15:I15"/>
    <mergeCell ref="F16:I16"/>
    <mergeCell ref="F8:I8"/>
    <mergeCell ref="F9:I9"/>
    <mergeCell ref="F10:I10"/>
    <mergeCell ref="F11:I11"/>
    <mergeCell ref="F12:I12"/>
    <mergeCell ref="B95:L95"/>
    <mergeCell ref="G136:I136"/>
    <mergeCell ref="G74:I74"/>
    <mergeCell ref="G75:I75"/>
    <mergeCell ref="G76:I76"/>
    <mergeCell ref="G77:I77"/>
    <mergeCell ref="H127:I127"/>
    <mergeCell ref="H128:I128"/>
    <mergeCell ref="H129:I129"/>
    <mergeCell ref="F120:I120"/>
    <mergeCell ref="H97:I97"/>
    <mergeCell ref="H98:I98"/>
    <mergeCell ref="F99:I99"/>
    <mergeCell ref="B100:L100"/>
    <mergeCell ref="H102:I102"/>
    <mergeCell ref="H103:I103"/>
    <mergeCell ref="H107:I107"/>
    <mergeCell ref="H124:I124"/>
    <mergeCell ref="H126:I126"/>
    <mergeCell ref="F117:I117"/>
    <mergeCell ref="F118:I118"/>
    <mergeCell ref="F119:I119"/>
    <mergeCell ref="F114:I114"/>
    <mergeCell ref="H108:I108"/>
    <mergeCell ref="H109:I109"/>
    <mergeCell ref="F105:I105"/>
    <mergeCell ref="F104:I104"/>
    <mergeCell ref="B123:L123"/>
    <mergeCell ref="H111:I111"/>
    <mergeCell ref="H112:I112"/>
    <mergeCell ref="F115:I115"/>
    <mergeCell ref="F116:I116"/>
    <mergeCell ref="F113:I113"/>
    <mergeCell ref="F110:I110"/>
    <mergeCell ref="H106:I106"/>
  </mergeCells>
  <printOptions/>
  <pageMargins left="0.11811023622047245" right="0.11811023622047245" top="0.7480314960629921" bottom="0.7480314960629921" header="0.31496062992125984" footer="0.31496062992125984"/>
  <pageSetup fitToHeight="0" fitToWidth="1" orientation="landscape" paperSize="9" scale="76" r:id="rId1"/>
  <headerFooter>
    <oddFooter>&amp;L&amp;"Times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moiseevaii</dc:creator>
  <cp:keywords/>
  <dc:description/>
  <cp:lastModifiedBy>Зырянова Татьяна Алексеевна</cp:lastModifiedBy>
  <cp:lastPrinted>2016-09-28T03:15:24Z</cp:lastPrinted>
  <dcterms:created xsi:type="dcterms:W3CDTF">2012-11-15T01:37:59Z</dcterms:created>
  <dcterms:modified xsi:type="dcterms:W3CDTF">2016-09-28T08:18:12Z</dcterms:modified>
  <cp:category/>
  <cp:version/>
  <cp:contentType/>
  <cp:contentStatus/>
</cp:coreProperties>
</file>